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85" tabRatio="847" firstSheet="1" activeTab="1"/>
  </bookViews>
  <sheets>
    <sheet name="Etap_1 (2)" sheetId="1" r:id="rId1"/>
    <sheet name="Kolonia" sheetId="2" r:id="rId2"/>
  </sheets>
  <definedNames>
    <definedName name="_xlnm.Print_Titles" localSheetId="0">'Etap_1 (2)'!$5:$7</definedName>
    <definedName name="_xlnm.Print_Titles" localSheetId="1">'Kolonia'!$4:$6</definedName>
  </definedNames>
  <calcPr fullCalcOnLoad="1"/>
</workbook>
</file>

<file path=xl/sharedStrings.xml><?xml version="1.0" encoding="utf-8"?>
<sst xmlns="http://schemas.openxmlformats.org/spreadsheetml/2006/main" count="53" uniqueCount="20">
  <si>
    <t>Km</t>
  </si>
  <si>
    <t>ROBOTY ZIEMNE</t>
  </si>
  <si>
    <t>Zużycie na miejscu</t>
  </si>
  <si>
    <t>Suma [m3]</t>
  </si>
  <si>
    <t>PLANTOWANIE</t>
  </si>
  <si>
    <t>Pow. [m2]</t>
  </si>
  <si>
    <t>Obj. [m3]</t>
  </si>
  <si>
    <t>Szer. [m]</t>
  </si>
  <si>
    <t>W</t>
  </si>
  <si>
    <t>N</t>
  </si>
  <si>
    <t>HUMUS</t>
  </si>
  <si>
    <t xml:space="preserve">                                  TABELA ROBÓT ZIEMNYCH</t>
  </si>
  <si>
    <t>Z</t>
  </si>
  <si>
    <t>RAZEM</t>
  </si>
  <si>
    <t xml:space="preserve">   WARIANT I DOCELOWY-2 jezdnie "SOKOŁÓW MŁP.-STOBIERNA"</t>
  </si>
  <si>
    <t>KM 455+886,63 DO KM 456+186,63 PROJEKTOWANA ESTAKADA L=300 m</t>
  </si>
  <si>
    <t>TABELA ROBÓT ZIEMNYCH</t>
  </si>
  <si>
    <t>Dorga Gminna ul. Kolonia odc. Od km 0+000 do km 2+664,48</t>
  </si>
  <si>
    <t>&lt;odc. od km 0+000 do km 2+664,48&gt;</t>
  </si>
  <si>
    <t>Załącznik Nr  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</si>
</sst>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+##0.00"/>
    <numFmt numFmtId="165" formatCode="#&quot; &quot;?/10"/>
    <numFmt numFmtId="166" formatCode="00\-000"/>
    <numFmt numFmtId="167" formatCode="#\+###.00"/>
    <numFmt numFmtId="168" formatCode="##\+###.##"/>
    <numFmt numFmtId="169" formatCode="0\+000"/>
    <numFmt numFmtId="170" formatCode="0\+000.00"/>
    <numFmt numFmtId="171" formatCode="0.0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0\+000.00"/>
  </numFmts>
  <fonts count="2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8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1" applyNumberFormat="0" applyAlignment="0" applyProtection="0"/>
    <xf numFmtId="0" fontId="9" fillId="14" borderId="2" applyNumberFormat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4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172" fontId="1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/>
    </xf>
    <xf numFmtId="171" fontId="1" fillId="0" borderId="11" xfId="0" applyNumberFormat="1" applyFont="1" applyBorder="1" applyAlignment="1">
      <alignment/>
    </xf>
    <xf numFmtId="172" fontId="1" fillId="0" borderId="11" xfId="0" applyNumberFormat="1" applyFont="1" applyFill="1" applyBorder="1" applyAlignment="1">
      <alignment/>
    </xf>
    <xf numFmtId="171" fontId="1" fillId="0" borderId="11" xfId="0" applyNumberFormat="1" applyFont="1" applyFill="1" applyBorder="1" applyAlignment="1">
      <alignment/>
    </xf>
    <xf numFmtId="172" fontId="4" fillId="6" borderId="12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0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70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0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1" fontId="1" fillId="0" borderId="13" xfId="0" applyNumberFormat="1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170" fontId="1" fillId="0" borderId="13" xfId="0" applyNumberFormat="1" applyFont="1" applyBorder="1" applyAlignment="1">
      <alignment/>
    </xf>
    <xf numFmtId="170" fontId="1" fillId="0" borderId="14" xfId="0" applyNumberFormat="1" applyFont="1" applyBorder="1" applyAlignment="1">
      <alignment/>
    </xf>
    <xf numFmtId="171" fontId="1" fillId="0" borderId="14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9" fontId="1" fillId="0" borderId="15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6" borderId="10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center"/>
    </xf>
    <xf numFmtId="164" fontId="1" fillId="6" borderId="18" xfId="0" applyNumberFormat="1" applyFont="1" applyFill="1" applyBorder="1" applyAlignment="1">
      <alignment horizontal="center"/>
    </xf>
    <xf numFmtId="164" fontId="1" fillId="6" borderId="19" xfId="0" applyNumberFormat="1" applyFont="1" applyFill="1" applyBorder="1" applyAlignment="1">
      <alignment horizontal="center"/>
    </xf>
    <xf numFmtId="170" fontId="1" fillId="18" borderId="17" xfId="0" applyNumberFormat="1" applyFont="1" applyFill="1" applyBorder="1" applyAlignment="1">
      <alignment horizontal="center"/>
    </xf>
    <xf numFmtId="170" fontId="1" fillId="18" borderId="18" xfId="0" applyNumberFormat="1" applyFont="1" applyFill="1" applyBorder="1" applyAlignment="1">
      <alignment horizontal="center"/>
    </xf>
    <xf numFmtId="170" fontId="1" fillId="18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0" fontId="4" fillId="6" borderId="13" xfId="0" applyNumberFormat="1" applyFont="1" applyFill="1" applyBorder="1" applyAlignment="1">
      <alignment horizontal="center" vertical="center"/>
    </xf>
    <xf numFmtId="170" fontId="4" fillId="6" borderId="20" xfId="0" applyNumberFormat="1" applyFont="1" applyFill="1" applyBorder="1" applyAlignment="1">
      <alignment horizontal="center" vertical="center"/>
    </xf>
    <xf numFmtId="170" fontId="4" fillId="6" borderId="14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170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0" fontId="4" fillId="0" borderId="20" xfId="0" applyNumberFormat="1" applyFont="1" applyFill="1" applyBorder="1" applyAlignment="1">
      <alignment horizontal="center" vertical="center"/>
    </xf>
    <xf numFmtId="17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70" fontId="1" fillId="0" borderId="1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selection activeCell="M12" sqref="M12"/>
    </sheetView>
  </sheetViews>
  <sheetFormatPr defaultColWidth="9.00390625" defaultRowHeight="12.75"/>
  <cols>
    <col min="5" max="5" width="9.75390625" style="0" bestFit="1" customWidth="1"/>
    <col min="14" max="14" width="0.12890625" style="0" customWidth="1"/>
    <col min="15" max="15" width="9.125" style="0" hidden="1" customWidth="1"/>
  </cols>
  <sheetData>
    <row r="1" spans="1:13" ht="20.2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3:14" ht="18">
      <c r="C2" s="32" t="s">
        <v>14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5" spans="1:13" ht="12.75">
      <c r="A5" s="42" t="s">
        <v>0</v>
      </c>
      <c r="B5" s="33" t="s">
        <v>1</v>
      </c>
      <c r="C5" s="45"/>
      <c r="D5" s="45"/>
      <c r="E5" s="34"/>
      <c r="F5" s="46" t="s">
        <v>2</v>
      </c>
      <c r="G5" s="46" t="s">
        <v>3</v>
      </c>
      <c r="H5" s="33" t="s">
        <v>4</v>
      </c>
      <c r="I5" s="45"/>
      <c r="J5" s="45"/>
      <c r="K5" s="34"/>
      <c r="L5" s="33" t="s">
        <v>10</v>
      </c>
      <c r="M5" s="34"/>
    </row>
    <row r="6" spans="1:13" ht="12.75">
      <c r="A6" s="43"/>
      <c r="B6" s="33" t="s">
        <v>5</v>
      </c>
      <c r="C6" s="34"/>
      <c r="D6" s="33" t="s">
        <v>6</v>
      </c>
      <c r="E6" s="34"/>
      <c r="F6" s="47"/>
      <c r="G6" s="47"/>
      <c r="H6" s="33" t="s">
        <v>7</v>
      </c>
      <c r="I6" s="34"/>
      <c r="J6" s="33" t="s">
        <v>5</v>
      </c>
      <c r="K6" s="34"/>
      <c r="L6" s="1" t="s">
        <v>7</v>
      </c>
      <c r="M6" s="2" t="s">
        <v>5</v>
      </c>
    </row>
    <row r="7" spans="1:13" ht="12.75">
      <c r="A7" s="44"/>
      <c r="B7" s="2" t="s">
        <v>8</v>
      </c>
      <c r="C7" s="2" t="s">
        <v>9</v>
      </c>
      <c r="D7" s="2" t="s">
        <v>8</v>
      </c>
      <c r="E7" s="2" t="s">
        <v>9</v>
      </c>
      <c r="F7" s="48"/>
      <c r="G7" s="48"/>
      <c r="H7" s="2" t="s">
        <v>8</v>
      </c>
      <c r="I7" s="2" t="s">
        <v>9</v>
      </c>
      <c r="J7" s="2" t="s">
        <v>8</v>
      </c>
      <c r="K7" s="2" t="s">
        <v>9</v>
      </c>
      <c r="L7" s="2" t="s">
        <v>12</v>
      </c>
      <c r="M7" s="2" t="s">
        <v>12</v>
      </c>
    </row>
    <row r="8" spans="1:13" ht="12.75">
      <c r="A8" s="12">
        <v>454387.32</v>
      </c>
      <c r="B8" s="3">
        <v>1.3</v>
      </c>
      <c r="C8" s="3">
        <v>7.7</v>
      </c>
      <c r="D8" s="13"/>
      <c r="E8" s="13"/>
      <c r="F8" s="13"/>
      <c r="G8" s="13"/>
      <c r="H8" s="3">
        <v>4.7</v>
      </c>
      <c r="I8" s="3">
        <v>8.6</v>
      </c>
      <c r="J8" s="13"/>
      <c r="K8" s="13"/>
      <c r="L8" s="3">
        <v>33.3</v>
      </c>
      <c r="M8" s="13"/>
    </row>
    <row r="9" spans="1:13" ht="12.75">
      <c r="A9" s="12">
        <v>454400</v>
      </c>
      <c r="B9" s="3">
        <v>0.8</v>
      </c>
      <c r="C9" s="3">
        <v>10.3</v>
      </c>
      <c r="D9" s="3">
        <f aca="true" t="shared" si="0" ref="D9:D23">(B8+B9)*0.5*(A9-A8)</f>
        <v>13.313999999992667</v>
      </c>
      <c r="E9" s="3">
        <f aca="true" t="shared" si="1" ref="E9:E23">(C8+C9)*0.5*(A9-A8)</f>
        <v>114.11999999993714</v>
      </c>
      <c r="F9" s="3">
        <f aca="true" t="shared" si="2" ref="F9:F23">MIN(D9,E9)</f>
        <v>13.313999999992667</v>
      </c>
      <c r="G9" s="3">
        <f aca="true" t="shared" si="3" ref="G9:G23">D9-E9+G8</f>
        <v>-100.80599999994448</v>
      </c>
      <c r="H9" s="3">
        <v>4.5</v>
      </c>
      <c r="I9" s="3">
        <v>11</v>
      </c>
      <c r="J9" s="3">
        <f aca="true" t="shared" si="4" ref="J9:J23">(H8+H9)*0.5*(A9-A8)</f>
        <v>58.327999999967865</v>
      </c>
      <c r="K9" s="3">
        <f aca="true" t="shared" si="5" ref="K9:K23">(I8+I9)*0.5*(A9-A8)</f>
        <v>124.26399999993156</v>
      </c>
      <c r="L9" s="3">
        <v>33.9</v>
      </c>
      <c r="M9" s="3">
        <f aca="true" t="shared" si="6" ref="M9:M23">(L8+L9)*0.5*(A9-A8)</f>
        <v>426.04799999976524</v>
      </c>
    </row>
    <row r="10" spans="1:13" ht="12.75">
      <c r="A10" s="12">
        <v>454500</v>
      </c>
      <c r="B10" s="3">
        <v>0.7</v>
      </c>
      <c r="C10" s="3">
        <v>26.3</v>
      </c>
      <c r="D10" s="3">
        <f t="shared" si="0"/>
        <v>75</v>
      </c>
      <c r="E10" s="3">
        <f t="shared" si="1"/>
        <v>1830</v>
      </c>
      <c r="F10" s="3">
        <f t="shared" si="2"/>
        <v>75</v>
      </c>
      <c r="G10" s="3">
        <f t="shared" si="3"/>
        <v>-1855.8059999999446</v>
      </c>
      <c r="H10" s="3">
        <v>5.4</v>
      </c>
      <c r="I10" s="3">
        <v>11.4</v>
      </c>
      <c r="J10" s="3">
        <f t="shared" si="4"/>
        <v>495</v>
      </c>
      <c r="K10" s="3">
        <f t="shared" si="5"/>
        <v>1120</v>
      </c>
      <c r="L10" s="3">
        <v>37.6</v>
      </c>
      <c r="M10" s="3">
        <f t="shared" si="6"/>
        <v>3575</v>
      </c>
    </row>
    <row r="11" spans="1:13" ht="12.75">
      <c r="A11" s="12">
        <v>454600</v>
      </c>
      <c r="B11" s="3">
        <v>3</v>
      </c>
      <c r="C11" s="3">
        <v>25.1</v>
      </c>
      <c r="D11" s="3">
        <f t="shared" si="0"/>
        <v>185</v>
      </c>
      <c r="E11" s="3">
        <f t="shared" si="1"/>
        <v>2570.0000000000005</v>
      </c>
      <c r="F11" s="3">
        <f t="shared" si="2"/>
        <v>185</v>
      </c>
      <c r="G11" s="3">
        <f t="shared" si="3"/>
        <v>-4240.805999999945</v>
      </c>
      <c r="H11" s="3">
        <v>7.5</v>
      </c>
      <c r="I11" s="3">
        <v>9.3</v>
      </c>
      <c r="J11" s="3">
        <f t="shared" si="4"/>
        <v>645</v>
      </c>
      <c r="K11" s="3">
        <f t="shared" si="5"/>
        <v>1035.0000000000002</v>
      </c>
      <c r="L11" s="3">
        <v>35.8</v>
      </c>
      <c r="M11" s="3">
        <f t="shared" si="6"/>
        <v>3670.0000000000005</v>
      </c>
    </row>
    <row r="12" spans="1:13" ht="12.75">
      <c r="A12" s="12">
        <v>454700</v>
      </c>
      <c r="B12" s="3">
        <v>0.3</v>
      </c>
      <c r="C12" s="3">
        <v>46.7</v>
      </c>
      <c r="D12" s="3">
        <f t="shared" si="0"/>
        <v>165</v>
      </c>
      <c r="E12" s="3">
        <f t="shared" si="1"/>
        <v>3590.0000000000005</v>
      </c>
      <c r="F12" s="3">
        <f t="shared" si="2"/>
        <v>165</v>
      </c>
      <c r="G12" s="3">
        <f t="shared" si="3"/>
        <v>-7665.805999999946</v>
      </c>
      <c r="H12" s="3">
        <v>5.2</v>
      </c>
      <c r="I12" s="3">
        <v>15.3</v>
      </c>
      <c r="J12" s="3">
        <f t="shared" si="4"/>
        <v>635</v>
      </c>
      <c r="K12" s="3">
        <f t="shared" si="5"/>
        <v>1230</v>
      </c>
      <c r="L12" s="3">
        <v>40.6</v>
      </c>
      <c r="M12" s="3">
        <f t="shared" si="6"/>
        <v>3820.0000000000005</v>
      </c>
    </row>
    <row r="13" spans="1:13" ht="12.75">
      <c r="A13" s="12">
        <v>454800</v>
      </c>
      <c r="B13" s="3">
        <v>0.6</v>
      </c>
      <c r="C13" s="3">
        <v>56.6</v>
      </c>
      <c r="D13" s="3">
        <f t="shared" si="0"/>
        <v>44.99999999999999</v>
      </c>
      <c r="E13" s="3">
        <f t="shared" si="1"/>
        <v>5165.000000000001</v>
      </c>
      <c r="F13" s="3">
        <f t="shared" si="2"/>
        <v>44.99999999999999</v>
      </c>
      <c r="G13" s="3">
        <f t="shared" si="3"/>
        <v>-12785.805999999946</v>
      </c>
      <c r="H13" s="3">
        <v>5.2</v>
      </c>
      <c r="I13" s="3">
        <v>16.6</v>
      </c>
      <c r="J13" s="3">
        <f t="shared" si="4"/>
        <v>520</v>
      </c>
      <c r="K13" s="3">
        <f t="shared" si="5"/>
        <v>1595</v>
      </c>
      <c r="L13" s="3">
        <v>41.9</v>
      </c>
      <c r="M13" s="3">
        <f t="shared" si="6"/>
        <v>4125</v>
      </c>
    </row>
    <row r="14" spans="1:13" ht="12.75">
      <c r="A14" s="12">
        <v>454900</v>
      </c>
      <c r="B14" s="3">
        <v>0.5</v>
      </c>
      <c r="C14" s="3">
        <v>65</v>
      </c>
      <c r="D14" s="3">
        <f t="shared" si="0"/>
        <v>55.00000000000001</v>
      </c>
      <c r="E14" s="3">
        <f t="shared" si="1"/>
        <v>6080</v>
      </c>
      <c r="F14" s="3">
        <f t="shared" si="2"/>
        <v>55.00000000000001</v>
      </c>
      <c r="G14" s="3">
        <f t="shared" si="3"/>
        <v>-18810.805999999946</v>
      </c>
      <c r="H14" s="3">
        <v>3.7</v>
      </c>
      <c r="I14" s="3">
        <v>14</v>
      </c>
      <c r="J14" s="3">
        <f t="shared" si="4"/>
        <v>445</v>
      </c>
      <c r="K14" s="3">
        <f t="shared" si="5"/>
        <v>1530</v>
      </c>
      <c r="L14" s="3">
        <v>36.2</v>
      </c>
      <c r="M14" s="3">
        <f t="shared" si="6"/>
        <v>3904.9999999999995</v>
      </c>
    </row>
    <row r="15" spans="1:13" ht="12.75">
      <c r="A15" s="12">
        <v>455000</v>
      </c>
      <c r="B15" s="3">
        <v>0.5</v>
      </c>
      <c r="C15" s="3">
        <v>74.6</v>
      </c>
      <c r="D15" s="3">
        <f t="shared" si="0"/>
        <v>50</v>
      </c>
      <c r="E15" s="3">
        <f t="shared" si="1"/>
        <v>6980</v>
      </c>
      <c r="F15" s="3">
        <f t="shared" si="2"/>
        <v>50</v>
      </c>
      <c r="G15" s="3">
        <f t="shared" si="3"/>
        <v>-25740.805999999946</v>
      </c>
      <c r="H15" s="3">
        <v>3.7</v>
      </c>
      <c r="I15" s="3">
        <v>14.9</v>
      </c>
      <c r="J15" s="3">
        <f t="shared" si="4"/>
        <v>370</v>
      </c>
      <c r="K15" s="3">
        <f t="shared" si="5"/>
        <v>1445</v>
      </c>
      <c r="L15" s="3">
        <v>36.9</v>
      </c>
      <c r="M15" s="3">
        <f t="shared" si="6"/>
        <v>3654.9999999999995</v>
      </c>
    </row>
    <row r="16" spans="1:13" ht="12.75">
      <c r="A16" s="12">
        <v>455100</v>
      </c>
      <c r="B16" s="3">
        <v>0.5</v>
      </c>
      <c r="C16" s="3">
        <v>50.4</v>
      </c>
      <c r="D16" s="3">
        <f t="shared" si="0"/>
        <v>50</v>
      </c>
      <c r="E16" s="3">
        <f t="shared" si="1"/>
        <v>6250</v>
      </c>
      <c r="F16" s="3">
        <f t="shared" si="2"/>
        <v>50</v>
      </c>
      <c r="G16" s="3">
        <f t="shared" si="3"/>
        <v>-31940.805999999946</v>
      </c>
      <c r="H16" s="3">
        <v>3.6</v>
      </c>
      <c r="I16" s="3">
        <v>12.2</v>
      </c>
      <c r="J16" s="3">
        <f t="shared" si="4"/>
        <v>365.00000000000006</v>
      </c>
      <c r="K16" s="3">
        <f t="shared" si="5"/>
        <v>1355</v>
      </c>
      <c r="L16" s="11">
        <v>34.6</v>
      </c>
      <c r="M16" s="3">
        <f t="shared" si="6"/>
        <v>3575</v>
      </c>
    </row>
    <row r="17" spans="1:13" ht="12.75">
      <c r="A17" s="14">
        <v>455200</v>
      </c>
      <c r="B17" s="7">
        <v>37.2</v>
      </c>
      <c r="C17" s="7">
        <v>2.6</v>
      </c>
      <c r="D17" s="3">
        <f t="shared" si="0"/>
        <v>1885.0000000000002</v>
      </c>
      <c r="E17" s="3">
        <f t="shared" si="1"/>
        <v>2650</v>
      </c>
      <c r="F17" s="3">
        <f t="shared" si="2"/>
        <v>1885.0000000000002</v>
      </c>
      <c r="G17" s="3">
        <f t="shared" si="3"/>
        <v>-32705.805999999946</v>
      </c>
      <c r="H17" s="7">
        <v>8.6</v>
      </c>
      <c r="I17" s="7">
        <v>7.5</v>
      </c>
      <c r="J17" s="3">
        <f t="shared" si="4"/>
        <v>610</v>
      </c>
      <c r="K17" s="3">
        <f t="shared" si="5"/>
        <v>985</v>
      </c>
      <c r="L17" s="7">
        <v>35.7</v>
      </c>
      <c r="M17" s="3">
        <f t="shared" si="6"/>
        <v>3515.0000000000005</v>
      </c>
    </row>
    <row r="18" spans="1:13" ht="12.75">
      <c r="A18" s="12">
        <v>455300</v>
      </c>
      <c r="B18" s="6">
        <v>138.1</v>
      </c>
      <c r="C18" s="5">
        <v>2.6</v>
      </c>
      <c r="D18" s="3">
        <f t="shared" si="0"/>
        <v>8765</v>
      </c>
      <c r="E18" s="3">
        <f t="shared" si="1"/>
        <v>260</v>
      </c>
      <c r="F18" s="3">
        <f t="shared" si="2"/>
        <v>260</v>
      </c>
      <c r="G18" s="3">
        <f t="shared" si="3"/>
        <v>-24200.805999999946</v>
      </c>
      <c r="H18" s="5">
        <v>16.9</v>
      </c>
      <c r="I18" s="6">
        <v>7.5</v>
      </c>
      <c r="J18" s="3">
        <f t="shared" si="4"/>
        <v>1275</v>
      </c>
      <c r="K18" s="3">
        <f t="shared" si="5"/>
        <v>750</v>
      </c>
      <c r="L18" s="5">
        <v>42.8</v>
      </c>
      <c r="M18" s="3">
        <f t="shared" si="6"/>
        <v>3925</v>
      </c>
    </row>
    <row r="19" spans="1:13" ht="12.75">
      <c r="A19" s="12">
        <v>455400</v>
      </c>
      <c r="B19" s="6">
        <v>241.7</v>
      </c>
      <c r="C19" s="6">
        <v>2.6</v>
      </c>
      <c r="D19" s="3">
        <f t="shared" si="0"/>
        <v>18989.999999999996</v>
      </c>
      <c r="E19" s="3">
        <f t="shared" si="1"/>
        <v>260</v>
      </c>
      <c r="F19" s="3">
        <f t="shared" si="2"/>
        <v>260</v>
      </c>
      <c r="G19" s="3">
        <f t="shared" si="3"/>
        <v>-5470.80599999995</v>
      </c>
      <c r="H19" s="6">
        <v>25.2</v>
      </c>
      <c r="I19" s="6">
        <v>7.5</v>
      </c>
      <c r="J19" s="3">
        <f t="shared" si="4"/>
        <v>2104.9999999999995</v>
      </c>
      <c r="K19" s="3">
        <f t="shared" si="5"/>
        <v>750</v>
      </c>
      <c r="L19" s="6">
        <v>49.8</v>
      </c>
      <c r="M19" s="3">
        <f t="shared" si="6"/>
        <v>4630</v>
      </c>
    </row>
    <row r="20" spans="1:13" ht="12.75">
      <c r="A20" s="12">
        <v>455500</v>
      </c>
      <c r="B20" s="6">
        <v>220.7</v>
      </c>
      <c r="C20" s="6">
        <v>2.6</v>
      </c>
      <c r="D20" s="3">
        <f t="shared" si="0"/>
        <v>23120</v>
      </c>
      <c r="E20" s="3">
        <f t="shared" si="1"/>
        <v>260</v>
      </c>
      <c r="F20" s="3">
        <f t="shared" si="2"/>
        <v>260</v>
      </c>
      <c r="G20" s="3">
        <f t="shared" si="3"/>
        <v>17389.19400000005</v>
      </c>
      <c r="H20" s="6">
        <v>24.9</v>
      </c>
      <c r="I20" s="6">
        <v>7.5</v>
      </c>
      <c r="J20" s="3">
        <f t="shared" si="4"/>
        <v>2504.9999999999995</v>
      </c>
      <c r="K20" s="3">
        <f t="shared" si="5"/>
        <v>750</v>
      </c>
      <c r="L20" s="6">
        <v>48.5</v>
      </c>
      <c r="M20" s="3">
        <f t="shared" si="6"/>
        <v>4915</v>
      </c>
    </row>
    <row r="21" spans="1:13" ht="12.75">
      <c r="A21" s="12">
        <v>455600</v>
      </c>
      <c r="B21" s="6">
        <v>99.1</v>
      </c>
      <c r="C21" s="6">
        <v>2.6</v>
      </c>
      <c r="D21" s="3">
        <f t="shared" si="0"/>
        <v>15989.999999999998</v>
      </c>
      <c r="E21" s="3">
        <f t="shared" si="1"/>
        <v>260</v>
      </c>
      <c r="F21" s="3">
        <f t="shared" si="2"/>
        <v>260</v>
      </c>
      <c r="G21" s="3">
        <f t="shared" si="3"/>
        <v>33119.19400000005</v>
      </c>
      <c r="H21" s="6">
        <v>8.6</v>
      </c>
      <c r="I21" s="6">
        <v>7.5</v>
      </c>
      <c r="J21" s="3">
        <f t="shared" si="4"/>
        <v>1675</v>
      </c>
      <c r="K21" s="3">
        <f t="shared" si="5"/>
        <v>750</v>
      </c>
      <c r="L21" s="6">
        <v>40.1</v>
      </c>
      <c r="M21" s="3">
        <f t="shared" si="6"/>
        <v>4430</v>
      </c>
    </row>
    <row r="22" spans="1:13" ht="12.75">
      <c r="A22" s="12">
        <v>455700</v>
      </c>
      <c r="B22" s="6">
        <v>22.1</v>
      </c>
      <c r="C22" s="6">
        <v>2.6</v>
      </c>
      <c r="D22" s="3">
        <f t="shared" si="0"/>
        <v>6059.999999999999</v>
      </c>
      <c r="E22" s="3">
        <f t="shared" si="1"/>
        <v>260</v>
      </c>
      <c r="F22" s="3">
        <f t="shared" si="2"/>
        <v>260</v>
      </c>
      <c r="G22" s="3">
        <f t="shared" si="3"/>
        <v>38919.19400000005</v>
      </c>
      <c r="H22" s="6">
        <v>5.6</v>
      </c>
      <c r="I22" s="6">
        <v>7.5</v>
      </c>
      <c r="J22" s="3">
        <f t="shared" si="4"/>
        <v>710</v>
      </c>
      <c r="K22" s="3">
        <f t="shared" si="5"/>
        <v>750</v>
      </c>
      <c r="L22" s="6">
        <v>33.3</v>
      </c>
      <c r="M22" s="3">
        <f t="shared" si="6"/>
        <v>3670.0000000000005</v>
      </c>
    </row>
    <row r="23" spans="1:13" ht="13.5" thickBot="1">
      <c r="A23" s="21">
        <v>455800</v>
      </c>
      <c r="B23" s="19">
        <v>0.6</v>
      </c>
      <c r="C23" s="19">
        <v>93.5</v>
      </c>
      <c r="D23" s="18">
        <f t="shared" si="0"/>
        <v>1135.0000000000002</v>
      </c>
      <c r="E23" s="18">
        <f t="shared" si="1"/>
        <v>4805</v>
      </c>
      <c r="F23" s="18">
        <f t="shared" si="2"/>
        <v>1135.0000000000002</v>
      </c>
      <c r="G23" s="18">
        <f t="shared" si="3"/>
        <v>35249.19400000005</v>
      </c>
      <c r="H23" s="19">
        <v>3.9</v>
      </c>
      <c r="I23" s="19">
        <v>17.2</v>
      </c>
      <c r="J23" s="18">
        <f t="shared" si="4"/>
        <v>475</v>
      </c>
      <c r="K23" s="18">
        <f t="shared" si="5"/>
        <v>1235</v>
      </c>
      <c r="L23" s="19">
        <v>39.1</v>
      </c>
      <c r="M23" s="18">
        <f t="shared" si="6"/>
        <v>3620.0000000000005</v>
      </c>
    </row>
    <row r="24" spans="1:13" ht="13.5" thickBot="1">
      <c r="A24" s="38" t="s">
        <v>15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  <row r="25" spans="1:13" ht="12.75">
      <c r="A25" s="22">
        <v>456200</v>
      </c>
      <c r="B25" s="23">
        <v>1.1</v>
      </c>
      <c r="C25" s="23">
        <v>327.9</v>
      </c>
      <c r="D25" s="24"/>
      <c r="E25" s="24"/>
      <c r="F25" s="24"/>
      <c r="G25" s="24"/>
      <c r="H25" s="23">
        <v>4.8</v>
      </c>
      <c r="I25" s="23">
        <v>37.7</v>
      </c>
      <c r="J25" s="24"/>
      <c r="K25" s="24"/>
      <c r="L25" s="23">
        <v>56.8</v>
      </c>
      <c r="M25" s="24"/>
    </row>
    <row r="26" spans="1:13" ht="12.75">
      <c r="A26" s="12">
        <v>456300</v>
      </c>
      <c r="B26" s="6">
        <v>1</v>
      </c>
      <c r="C26" s="6">
        <v>265.1</v>
      </c>
      <c r="D26" s="3">
        <f aca="true" t="shared" si="7" ref="D26:D49">(B25+B26)*0.5*(A26-A25)</f>
        <v>105</v>
      </c>
      <c r="E26" s="3">
        <f aca="true" t="shared" si="8" ref="E26:E49">(C25+C26)*0.5*(A26-A25)</f>
        <v>29650</v>
      </c>
      <c r="F26" s="3">
        <f aca="true" t="shared" si="9" ref="F26:F49">MIN(D26,E26)</f>
        <v>105</v>
      </c>
      <c r="G26" s="3">
        <f aca="true" t="shared" si="10" ref="G26:G49">D26-E26+G25</f>
        <v>-29545</v>
      </c>
      <c r="H26" s="6">
        <v>4.6</v>
      </c>
      <c r="I26" s="6">
        <v>30.1</v>
      </c>
      <c r="J26" s="3">
        <f aca="true" t="shared" si="11" ref="J26:J49">(H25+H26)*0.5*(A26-A25)</f>
        <v>469.99999999999994</v>
      </c>
      <c r="K26" s="3">
        <f aca="true" t="shared" si="12" ref="K26:K49">(I25+I26)*0.5*(A26-A25)</f>
        <v>3390.0000000000005</v>
      </c>
      <c r="L26" s="6">
        <v>43.9</v>
      </c>
      <c r="M26" s="3">
        <f aca="true" t="shared" si="13" ref="M26:M49">(L25+L26)*0.5*(A26-A25)</f>
        <v>5034.999999999999</v>
      </c>
    </row>
    <row r="27" spans="1:13" ht="12.75">
      <c r="A27" s="12">
        <v>456400</v>
      </c>
      <c r="B27" s="6">
        <v>0.8</v>
      </c>
      <c r="C27" s="6">
        <v>109.9</v>
      </c>
      <c r="D27" s="3">
        <f t="shared" si="7"/>
        <v>90</v>
      </c>
      <c r="E27" s="3">
        <f t="shared" si="8"/>
        <v>18750</v>
      </c>
      <c r="F27" s="3">
        <f t="shared" si="9"/>
        <v>90</v>
      </c>
      <c r="G27" s="3">
        <f t="shared" si="10"/>
        <v>-48205</v>
      </c>
      <c r="H27" s="6">
        <v>4.3</v>
      </c>
      <c r="I27" s="6">
        <v>18.7</v>
      </c>
      <c r="J27" s="3">
        <f t="shared" si="11"/>
        <v>444.99999999999994</v>
      </c>
      <c r="K27" s="3">
        <f t="shared" si="12"/>
        <v>2440</v>
      </c>
      <c r="L27" s="6">
        <v>40.6</v>
      </c>
      <c r="M27" s="3">
        <f t="shared" si="13"/>
        <v>4225</v>
      </c>
    </row>
    <row r="28" spans="1:13" ht="12.75">
      <c r="A28" s="12">
        <v>456500</v>
      </c>
      <c r="B28" s="6">
        <v>0.4</v>
      </c>
      <c r="C28" s="6">
        <v>48.8</v>
      </c>
      <c r="D28" s="3">
        <f t="shared" si="7"/>
        <v>60.00000000000001</v>
      </c>
      <c r="E28" s="3">
        <f t="shared" si="8"/>
        <v>7934.999999999999</v>
      </c>
      <c r="F28" s="3">
        <f t="shared" si="9"/>
        <v>60.00000000000001</v>
      </c>
      <c r="G28" s="3">
        <f t="shared" si="10"/>
        <v>-56080</v>
      </c>
      <c r="H28" s="6">
        <v>5.1</v>
      </c>
      <c r="I28" s="6">
        <v>14.9</v>
      </c>
      <c r="J28" s="3">
        <f t="shared" si="11"/>
        <v>469.99999999999994</v>
      </c>
      <c r="K28" s="3">
        <f t="shared" si="12"/>
        <v>1680</v>
      </c>
      <c r="L28" s="6">
        <v>39.9</v>
      </c>
      <c r="M28" s="3">
        <f t="shared" si="13"/>
        <v>4025</v>
      </c>
    </row>
    <row r="29" spans="1:13" ht="12.75">
      <c r="A29" s="12">
        <v>456600</v>
      </c>
      <c r="B29" s="6">
        <v>0.7</v>
      </c>
      <c r="C29" s="6">
        <v>13.5</v>
      </c>
      <c r="D29" s="3">
        <f t="shared" si="7"/>
        <v>55.00000000000001</v>
      </c>
      <c r="E29" s="3">
        <f t="shared" si="8"/>
        <v>3115</v>
      </c>
      <c r="F29" s="3">
        <f t="shared" si="9"/>
        <v>55.00000000000001</v>
      </c>
      <c r="G29" s="3">
        <f t="shared" si="10"/>
        <v>-59140</v>
      </c>
      <c r="H29" s="6">
        <v>5.6</v>
      </c>
      <c r="I29" s="6">
        <v>9</v>
      </c>
      <c r="J29" s="3">
        <f t="shared" si="11"/>
        <v>535</v>
      </c>
      <c r="K29" s="3">
        <f t="shared" si="12"/>
        <v>1195</v>
      </c>
      <c r="L29" s="6">
        <v>35</v>
      </c>
      <c r="M29" s="3">
        <f t="shared" si="13"/>
        <v>3745.0000000000005</v>
      </c>
    </row>
    <row r="30" spans="1:13" ht="12.75">
      <c r="A30" s="12">
        <v>456700</v>
      </c>
      <c r="B30" s="6">
        <v>4.7</v>
      </c>
      <c r="C30" s="6">
        <v>12.6</v>
      </c>
      <c r="D30" s="3">
        <f t="shared" si="7"/>
        <v>270</v>
      </c>
      <c r="E30" s="3">
        <f t="shared" si="8"/>
        <v>1305</v>
      </c>
      <c r="F30" s="3">
        <f t="shared" si="9"/>
        <v>270</v>
      </c>
      <c r="G30" s="3">
        <f t="shared" si="10"/>
        <v>-60175</v>
      </c>
      <c r="H30" s="6">
        <v>7.1</v>
      </c>
      <c r="I30" s="6">
        <v>10.1</v>
      </c>
      <c r="J30" s="3">
        <f t="shared" si="11"/>
        <v>635</v>
      </c>
      <c r="K30" s="3">
        <f t="shared" si="12"/>
        <v>955.0000000000001</v>
      </c>
      <c r="L30" s="6">
        <v>37.4</v>
      </c>
      <c r="M30" s="3">
        <f t="shared" si="13"/>
        <v>3620.0000000000005</v>
      </c>
    </row>
    <row r="31" spans="1:13" ht="12.75">
      <c r="A31" s="12">
        <v>456800</v>
      </c>
      <c r="B31" s="6">
        <v>74</v>
      </c>
      <c r="C31" s="6">
        <v>2.6</v>
      </c>
      <c r="D31" s="3">
        <f t="shared" si="7"/>
        <v>3935</v>
      </c>
      <c r="E31" s="3">
        <f t="shared" si="8"/>
        <v>760</v>
      </c>
      <c r="F31" s="3">
        <f t="shared" si="9"/>
        <v>760</v>
      </c>
      <c r="G31" s="3">
        <f t="shared" si="10"/>
        <v>-57000</v>
      </c>
      <c r="H31" s="6">
        <v>12.5</v>
      </c>
      <c r="I31" s="6">
        <v>7.5</v>
      </c>
      <c r="J31" s="3">
        <f t="shared" si="11"/>
        <v>980.0000000000001</v>
      </c>
      <c r="K31" s="3">
        <f t="shared" si="12"/>
        <v>880.0000000000001</v>
      </c>
      <c r="L31" s="6">
        <v>38.9</v>
      </c>
      <c r="M31" s="3">
        <f t="shared" si="13"/>
        <v>3815</v>
      </c>
    </row>
    <row r="32" spans="1:13" ht="12.75">
      <c r="A32" s="12">
        <v>456900</v>
      </c>
      <c r="B32" s="6">
        <v>134.4</v>
      </c>
      <c r="C32" s="6">
        <v>2.6</v>
      </c>
      <c r="D32" s="3">
        <f t="shared" si="7"/>
        <v>10420</v>
      </c>
      <c r="E32" s="3">
        <f t="shared" si="8"/>
        <v>260</v>
      </c>
      <c r="F32" s="3">
        <f t="shared" si="9"/>
        <v>260</v>
      </c>
      <c r="G32" s="3">
        <f t="shared" si="10"/>
        <v>-46840</v>
      </c>
      <c r="H32" s="6">
        <v>16.9</v>
      </c>
      <c r="I32" s="6">
        <v>7.5</v>
      </c>
      <c r="J32" s="3">
        <f t="shared" si="11"/>
        <v>1470</v>
      </c>
      <c r="K32" s="3">
        <f t="shared" si="12"/>
        <v>750</v>
      </c>
      <c r="L32" s="6">
        <v>42.6</v>
      </c>
      <c r="M32" s="3">
        <f t="shared" si="13"/>
        <v>4075</v>
      </c>
    </row>
    <row r="33" spans="1:13" ht="12.75">
      <c r="A33" s="12">
        <v>457000</v>
      </c>
      <c r="B33" s="6">
        <v>80.7</v>
      </c>
      <c r="C33" s="6">
        <v>2.6</v>
      </c>
      <c r="D33" s="3">
        <f t="shared" si="7"/>
        <v>10755.000000000002</v>
      </c>
      <c r="E33" s="3">
        <f t="shared" si="8"/>
        <v>260</v>
      </c>
      <c r="F33" s="3">
        <f t="shared" si="9"/>
        <v>260</v>
      </c>
      <c r="G33" s="3">
        <f t="shared" si="10"/>
        <v>-36345</v>
      </c>
      <c r="H33" s="6">
        <v>12.1</v>
      </c>
      <c r="I33" s="6">
        <v>7.5</v>
      </c>
      <c r="J33" s="3">
        <f t="shared" si="11"/>
        <v>1450</v>
      </c>
      <c r="K33" s="3">
        <f t="shared" si="12"/>
        <v>750</v>
      </c>
      <c r="L33" s="6">
        <v>38.7</v>
      </c>
      <c r="M33" s="3">
        <f t="shared" si="13"/>
        <v>4065.0000000000005</v>
      </c>
    </row>
    <row r="34" spans="1:13" ht="12.75">
      <c r="A34" s="12">
        <v>457100</v>
      </c>
      <c r="B34" s="6">
        <v>35.8</v>
      </c>
      <c r="C34" s="6">
        <v>2.6</v>
      </c>
      <c r="D34" s="3">
        <f t="shared" si="7"/>
        <v>5825</v>
      </c>
      <c r="E34" s="3">
        <f t="shared" si="8"/>
        <v>260</v>
      </c>
      <c r="F34" s="3">
        <f t="shared" si="9"/>
        <v>260</v>
      </c>
      <c r="G34" s="3">
        <f t="shared" si="10"/>
        <v>-30780</v>
      </c>
      <c r="H34" s="6">
        <v>7.7</v>
      </c>
      <c r="I34" s="6">
        <v>7.5</v>
      </c>
      <c r="J34" s="3">
        <f t="shared" si="11"/>
        <v>990</v>
      </c>
      <c r="K34" s="3">
        <f t="shared" si="12"/>
        <v>750</v>
      </c>
      <c r="L34" s="6">
        <v>34.8</v>
      </c>
      <c r="M34" s="3">
        <f t="shared" si="13"/>
        <v>3675</v>
      </c>
    </row>
    <row r="35" spans="1:13" ht="12.75">
      <c r="A35" s="12">
        <v>457200</v>
      </c>
      <c r="B35" s="6">
        <v>0.9</v>
      </c>
      <c r="C35" s="6">
        <v>11.9</v>
      </c>
      <c r="D35" s="3">
        <f t="shared" si="7"/>
        <v>1834.9999999999998</v>
      </c>
      <c r="E35" s="3">
        <f t="shared" si="8"/>
        <v>725</v>
      </c>
      <c r="F35" s="3">
        <f t="shared" si="9"/>
        <v>725</v>
      </c>
      <c r="G35" s="3">
        <f t="shared" si="10"/>
        <v>-29670</v>
      </c>
      <c r="H35" s="6">
        <v>3.8</v>
      </c>
      <c r="I35" s="6">
        <v>8.2</v>
      </c>
      <c r="J35" s="3">
        <f t="shared" si="11"/>
        <v>575</v>
      </c>
      <c r="K35" s="3">
        <f t="shared" si="12"/>
        <v>785</v>
      </c>
      <c r="L35" s="6">
        <v>31.8</v>
      </c>
      <c r="M35" s="3">
        <f t="shared" si="13"/>
        <v>3329.9999999999995</v>
      </c>
    </row>
    <row r="36" spans="1:13" ht="12.75">
      <c r="A36" s="12">
        <v>457300</v>
      </c>
      <c r="B36" s="6">
        <v>1.8</v>
      </c>
      <c r="C36" s="6">
        <v>26.7</v>
      </c>
      <c r="D36" s="3">
        <f t="shared" si="7"/>
        <v>135</v>
      </c>
      <c r="E36" s="3">
        <f t="shared" si="8"/>
        <v>1930</v>
      </c>
      <c r="F36" s="3">
        <f t="shared" si="9"/>
        <v>135</v>
      </c>
      <c r="G36" s="3">
        <f t="shared" si="10"/>
        <v>-31465</v>
      </c>
      <c r="H36" s="6">
        <v>7.9</v>
      </c>
      <c r="I36" s="6">
        <v>11.5</v>
      </c>
      <c r="J36" s="3">
        <f t="shared" si="11"/>
        <v>585</v>
      </c>
      <c r="K36" s="3">
        <f t="shared" si="12"/>
        <v>985</v>
      </c>
      <c r="L36" s="6">
        <v>39.5</v>
      </c>
      <c r="M36" s="3">
        <f t="shared" si="13"/>
        <v>3565</v>
      </c>
    </row>
    <row r="37" spans="1:13" ht="12.75">
      <c r="A37" s="12">
        <v>457315</v>
      </c>
      <c r="B37" s="6">
        <v>9.3</v>
      </c>
      <c r="C37" s="6">
        <v>5.4</v>
      </c>
      <c r="D37" s="3">
        <f t="shared" si="7"/>
        <v>83.25000000000001</v>
      </c>
      <c r="E37" s="3">
        <f t="shared" si="8"/>
        <v>240.75</v>
      </c>
      <c r="F37" s="3">
        <f t="shared" si="9"/>
        <v>83.25000000000001</v>
      </c>
      <c r="G37" s="3">
        <f t="shared" si="10"/>
        <v>-31622.5</v>
      </c>
      <c r="H37" s="6">
        <v>13</v>
      </c>
      <c r="I37" s="6">
        <v>7.7</v>
      </c>
      <c r="J37" s="3">
        <f t="shared" si="11"/>
        <v>156.75</v>
      </c>
      <c r="K37" s="3">
        <f t="shared" si="12"/>
        <v>144</v>
      </c>
      <c r="L37" s="6">
        <v>38.5</v>
      </c>
      <c r="M37" s="3">
        <f t="shared" si="13"/>
        <v>585</v>
      </c>
    </row>
    <row r="38" spans="1:13" s="15" customFormat="1" ht="12.75">
      <c r="A38" s="14">
        <v>457400</v>
      </c>
      <c r="B38" s="8">
        <v>106</v>
      </c>
      <c r="C38" s="8">
        <v>2.6</v>
      </c>
      <c r="D38" s="3">
        <f t="shared" si="7"/>
        <v>4900.25</v>
      </c>
      <c r="E38" s="3">
        <f t="shared" si="8"/>
        <v>340</v>
      </c>
      <c r="F38" s="3">
        <f t="shared" si="9"/>
        <v>340</v>
      </c>
      <c r="G38" s="3">
        <f t="shared" si="10"/>
        <v>-27062.25</v>
      </c>
      <c r="H38" s="8">
        <v>14.3</v>
      </c>
      <c r="I38" s="8">
        <v>7.4</v>
      </c>
      <c r="J38" s="3">
        <f t="shared" si="11"/>
        <v>1160.25</v>
      </c>
      <c r="K38" s="3">
        <f t="shared" si="12"/>
        <v>641.7500000000001</v>
      </c>
      <c r="L38" s="8">
        <v>40.1</v>
      </c>
      <c r="M38" s="3">
        <f t="shared" si="13"/>
        <v>3340.4999999999995</v>
      </c>
    </row>
    <row r="39" spans="1:13" ht="12.75">
      <c r="A39" s="12">
        <v>457500</v>
      </c>
      <c r="B39" s="6">
        <v>99.6</v>
      </c>
      <c r="C39" s="6">
        <v>2.6</v>
      </c>
      <c r="D39" s="3">
        <f t="shared" si="7"/>
        <v>10280</v>
      </c>
      <c r="E39" s="3">
        <f t="shared" si="8"/>
        <v>260</v>
      </c>
      <c r="F39" s="3">
        <f t="shared" si="9"/>
        <v>260</v>
      </c>
      <c r="G39" s="3">
        <f t="shared" si="10"/>
        <v>-17042.25</v>
      </c>
      <c r="H39" s="6">
        <v>13.8</v>
      </c>
      <c r="I39" s="6">
        <v>7.5</v>
      </c>
      <c r="J39" s="3">
        <f t="shared" si="11"/>
        <v>1405</v>
      </c>
      <c r="K39" s="3">
        <f t="shared" si="12"/>
        <v>745</v>
      </c>
      <c r="L39" s="6">
        <v>40</v>
      </c>
      <c r="M39" s="3">
        <f t="shared" si="13"/>
        <v>4004.9999999999995</v>
      </c>
    </row>
    <row r="40" spans="1:13" ht="12.75">
      <c r="A40" s="12">
        <v>457600</v>
      </c>
      <c r="B40" s="6">
        <v>5.3</v>
      </c>
      <c r="C40" s="6">
        <v>2.8</v>
      </c>
      <c r="D40" s="3">
        <f t="shared" si="7"/>
        <v>5245</v>
      </c>
      <c r="E40" s="3">
        <f t="shared" si="8"/>
        <v>270</v>
      </c>
      <c r="F40" s="3">
        <f t="shared" si="9"/>
        <v>270</v>
      </c>
      <c r="G40" s="3">
        <f t="shared" si="10"/>
        <v>-12067.25</v>
      </c>
      <c r="H40" s="6">
        <v>4.4</v>
      </c>
      <c r="I40" s="6">
        <v>8.6</v>
      </c>
      <c r="J40" s="3">
        <f t="shared" si="11"/>
        <v>910.0000000000001</v>
      </c>
      <c r="K40" s="3">
        <f t="shared" si="12"/>
        <v>805.0000000000001</v>
      </c>
      <c r="L40" s="6">
        <v>35.2</v>
      </c>
      <c r="M40" s="3">
        <f t="shared" si="13"/>
        <v>3760</v>
      </c>
    </row>
    <row r="41" spans="1:13" ht="12.75">
      <c r="A41" s="12">
        <v>457700</v>
      </c>
      <c r="B41" s="6">
        <v>0.8</v>
      </c>
      <c r="C41" s="6">
        <v>63.1</v>
      </c>
      <c r="D41" s="3">
        <f t="shared" si="7"/>
        <v>305</v>
      </c>
      <c r="E41" s="3">
        <f t="shared" si="8"/>
        <v>3295.0000000000005</v>
      </c>
      <c r="F41" s="3">
        <f t="shared" si="9"/>
        <v>305</v>
      </c>
      <c r="G41" s="3">
        <f t="shared" si="10"/>
        <v>-15057.25</v>
      </c>
      <c r="H41" s="6">
        <v>4.5</v>
      </c>
      <c r="I41" s="6">
        <v>13.7</v>
      </c>
      <c r="J41" s="3">
        <f t="shared" si="11"/>
        <v>445</v>
      </c>
      <c r="K41" s="3">
        <f t="shared" si="12"/>
        <v>1114.9999999999998</v>
      </c>
      <c r="L41" s="6">
        <v>36.6</v>
      </c>
      <c r="M41" s="3">
        <f t="shared" si="13"/>
        <v>3590.0000000000005</v>
      </c>
    </row>
    <row r="42" spans="1:13" ht="12.75">
      <c r="A42" s="12">
        <v>457800</v>
      </c>
      <c r="B42" s="6">
        <v>1.3</v>
      </c>
      <c r="C42" s="6">
        <v>58.4</v>
      </c>
      <c r="D42" s="3">
        <f t="shared" si="7"/>
        <v>105</v>
      </c>
      <c r="E42" s="3">
        <f t="shared" si="8"/>
        <v>6075</v>
      </c>
      <c r="F42" s="3">
        <f t="shared" si="9"/>
        <v>105</v>
      </c>
      <c r="G42" s="3">
        <f t="shared" si="10"/>
        <v>-21027.25</v>
      </c>
      <c r="H42" s="6">
        <v>4.5</v>
      </c>
      <c r="I42" s="6">
        <v>13.2</v>
      </c>
      <c r="J42" s="3">
        <f t="shared" si="11"/>
        <v>450</v>
      </c>
      <c r="K42" s="3">
        <f t="shared" si="12"/>
        <v>1345</v>
      </c>
      <c r="L42" s="6">
        <v>36.6</v>
      </c>
      <c r="M42" s="3">
        <f t="shared" si="13"/>
        <v>3660</v>
      </c>
    </row>
    <row r="43" spans="1:13" ht="12.75">
      <c r="A43" s="12">
        <v>457900</v>
      </c>
      <c r="B43" s="6">
        <v>48.8</v>
      </c>
      <c r="C43" s="6">
        <v>2.6</v>
      </c>
      <c r="D43" s="3">
        <f t="shared" si="7"/>
        <v>2504.9999999999995</v>
      </c>
      <c r="E43" s="3">
        <f t="shared" si="8"/>
        <v>3050</v>
      </c>
      <c r="F43" s="3">
        <f t="shared" si="9"/>
        <v>2504.9999999999995</v>
      </c>
      <c r="G43" s="3">
        <f t="shared" si="10"/>
        <v>-21572.25</v>
      </c>
      <c r="H43" s="6">
        <v>9.6</v>
      </c>
      <c r="I43" s="6">
        <v>7.5</v>
      </c>
      <c r="J43" s="3">
        <f t="shared" si="11"/>
        <v>705</v>
      </c>
      <c r="K43" s="3">
        <f t="shared" si="12"/>
        <v>1035</v>
      </c>
      <c r="L43" s="6">
        <v>36.6</v>
      </c>
      <c r="M43" s="3">
        <f t="shared" si="13"/>
        <v>3660</v>
      </c>
    </row>
    <row r="44" spans="1:13" ht="12.75">
      <c r="A44" s="12">
        <v>458000</v>
      </c>
      <c r="B44" s="6">
        <v>34.2</v>
      </c>
      <c r="C44" s="6">
        <v>2.6</v>
      </c>
      <c r="D44" s="3">
        <f t="shared" si="7"/>
        <v>4150</v>
      </c>
      <c r="E44" s="3">
        <f t="shared" si="8"/>
        <v>260</v>
      </c>
      <c r="F44" s="3">
        <f t="shared" si="9"/>
        <v>260</v>
      </c>
      <c r="G44" s="3">
        <f t="shared" si="10"/>
        <v>-17682.25</v>
      </c>
      <c r="H44" s="6">
        <v>7.7</v>
      </c>
      <c r="I44" s="6">
        <v>7.5</v>
      </c>
      <c r="J44" s="3">
        <f t="shared" si="11"/>
        <v>865</v>
      </c>
      <c r="K44" s="3">
        <f t="shared" si="12"/>
        <v>750</v>
      </c>
      <c r="L44" s="6">
        <v>35</v>
      </c>
      <c r="M44" s="3">
        <f t="shared" si="13"/>
        <v>3579.9999999999995</v>
      </c>
    </row>
    <row r="45" spans="1:13" ht="12.75">
      <c r="A45" s="12">
        <v>458100</v>
      </c>
      <c r="B45" s="6">
        <v>0.5</v>
      </c>
      <c r="C45" s="6">
        <v>49.4</v>
      </c>
      <c r="D45" s="3">
        <f t="shared" si="7"/>
        <v>1735.0000000000002</v>
      </c>
      <c r="E45" s="3">
        <f t="shared" si="8"/>
        <v>2600</v>
      </c>
      <c r="F45" s="3">
        <f t="shared" si="9"/>
        <v>1735.0000000000002</v>
      </c>
      <c r="G45" s="3">
        <f t="shared" si="10"/>
        <v>-18547.25</v>
      </c>
      <c r="H45" s="6">
        <v>4</v>
      </c>
      <c r="I45" s="6">
        <v>12.8</v>
      </c>
      <c r="J45" s="3">
        <f t="shared" si="11"/>
        <v>585</v>
      </c>
      <c r="K45" s="3">
        <f t="shared" si="12"/>
        <v>1015</v>
      </c>
      <c r="L45" s="6">
        <v>35.1</v>
      </c>
      <c r="M45" s="3">
        <f t="shared" si="13"/>
        <v>3504.9999999999995</v>
      </c>
    </row>
    <row r="46" spans="1:13" ht="12.75">
      <c r="A46" s="12">
        <v>458200</v>
      </c>
      <c r="B46" s="6">
        <v>0.8</v>
      </c>
      <c r="C46" s="6">
        <v>100.6</v>
      </c>
      <c r="D46" s="3">
        <f t="shared" si="7"/>
        <v>65</v>
      </c>
      <c r="E46" s="3">
        <f t="shared" si="8"/>
        <v>7500</v>
      </c>
      <c r="F46" s="3">
        <f t="shared" si="9"/>
        <v>65</v>
      </c>
      <c r="G46" s="3">
        <f t="shared" si="10"/>
        <v>-25982.25</v>
      </c>
      <c r="H46" s="6">
        <v>4.4</v>
      </c>
      <c r="I46" s="6">
        <v>18.2</v>
      </c>
      <c r="J46" s="3">
        <f t="shared" si="11"/>
        <v>420</v>
      </c>
      <c r="K46" s="3">
        <f t="shared" si="12"/>
        <v>1550</v>
      </c>
      <c r="L46" s="6">
        <v>40</v>
      </c>
      <c r="M46" s="3">
        <f t="shared" si="13"/>
        <v>3754.9999999999995</v>
      </c>
    </row>
    <row r="47" spans="1:13" ht="12.75">
      <c r="A47" s="12">
        <v>458300</v>
      </c>
      <c r="B47" s="6">
        <v>4</v>
      </c>
      <c r="C47" s="6">
        <v>106.4</v>
      </c>
      <c r="D47" s="3">
        <f t="shared" si="7"/>
        <v>240</v>
      </c>
      <c r="E47" s="3">
        <f t="shared" si="8"/>
        <v>10350</v>
      </c>
      <c r="F47" s="3">
        <f t="shared" si="9"/>
        <v>240</v>
      </c>
      <c r="G47" s="3">
        <f t="shared" si="10"/>
        <v>-36092.25</v>
      </c>
      <c r="H47" s="6">
        <v>8.9</v>
      </c>
      <c r="I47" s="6">
        <v>18.8</v>
      </c>
      <c r="J47" s="3">
        <f t="shared" si="11"/>
        <v>665</v>
      </c>
      <c r="K47" s="3">
        <f t="shared" si="12"/>
        <v>1850</v>
      </c>
      <c r="L47" s="6">
        <v>44.1</v>
      </c>
      <c r="M47" s="3">
        <f t="shared" si="13"/>
        <v>4205</v>
      </c>
    </row>
    <row r="48" spans="1:13" ht="12.75">
      <c r="A48" s="12">
        <v>458400</v>
      </c>
      <c r="B48" s="6">
        <v>2.1</v>
      </c>
      <c r="C48" s="6">
        <v>85.4</v>
      </c>
      <c r="D48" s="3">
        <f t="shared" si="7"/>
        <v>305</v>
      </c>
      <c r="E48" s="3">
        <f t="shared" si="8"/>
        <v>9590</v>
      </c>
      <c r="F48" s="3">
        <f t="shared" si="9"/>
        <v>305</v>
      </c>
      <c r="G48" s="3">
        <f t="shared" si="10"/>
        <v>-45377.25</v>
      </c>
      <c r="H48" s="6">
        <v>6.3</v>
      </c>
      <c r="I48" s="6">
        <v>16.6</v>
      </c>
      <c r="J48" s="3">
        <f t="shared" si="11"/>
        <v>760</v>
      </c>
      <c r="K48" s="3">
        <f t="shared" si="12"/>
        <v>1770.0000000000002</v>
      </c>
      <c r="L48" s="6">
        <v>40.2</v>
      </c>
      <c r="M48" s="3">
        <f t="shared" si="13"/>
        <v>4215.000000000001</v>
      </c>
    </row>
    <row r="49" spans="1:13" ht="12.75">
      <c r="A49" s="12">
        <v>458500</v>
      </c>
      <c r="B49" s="6">
        <v>6.6</v>
      </c>
      <c r="C49" s="6">
        <v>24</v>
      </c>
      <c r="D49" s="3">
        <f t="shared" si="7"/>
        <v>434.99999999999994</v>
      </c>
      <c r="E49" s="3">
        <f t="shared" si="8"/>
        <v>5470</v>
      </c>
      <c r="F49" s="3">
        <f t="shared" si="9"/>
        <v>434.99999999999994</v>
      </c>
      <c r="G49" s="3">
        <f t="shared" si="10"/>
        <v>-50412.25</v>
      </c>
      <c r="H49" s="6">
        <v>9.7</v>
      </c>
      <c r="I49" s="6">
        <v>9.5</v>
      </c>
      <c r="J49" s="3">
        <f t="shared" si="11"/>
        <v>800</v>
      </c>
      <c r="K49" s="3">
        <f t="shared" si="12"/>
        <v>1305</v>
      </c>
      <c r="L49" s="6">
        <v>37.1</v>
      </c>
      <c r="M49" s="3">
        <f t="shared" si="13"/>
        <v>3865.0000000000005</v>
      </c>
    </row>
    <row r="50" spans="1:13" ht="13.5" thickBot="1">
      <c r="A50" s="12"/>
      <c r="B50" s="6"/>
      <c r="C50" s="6"/>
      <c r="D50" s="3"/>
      <c r="E50" s="3"/>
      <c r="F50" s="3"/>
      <c r="G50" s="3"/>
      <c r="H50" s="6"/>
      <c r="I50" s="6"/>
      <c r="J50" s="3"/>
      <c r="K50" s="3"/>
      <c r="L50" s="6"/>
      <c r="M50" s="3"/>
    </row>
    <row r="51" spans="1:13" ht="13.5" thickBot="1">
      <c r="A51" s="35" t="s">
        <v>13</v>
      </c>
      <c r="B51" s="36"/>
      <c r="C51" s="37"/>
      <c r="D51" s="9">
        <f>SUM(D9:D50)</f>
        <v>140421.81399999998</v>
      </c>
      <c r="E51" s="9">
        <f>SUM(E9:E50)</f>
        <v>155584.86999999994</v>
      </c>
      <c r="F51" s="9">
        <f>SUM(F9:F50)</f>
        <v>14846.563999999993</v>
      </c>
      <c r="G51" s="9">
        <f>G49</f>
        <v>-50412.25</v>
      </c>
      <c r="H51" s="10"/>
      <c r="I51" s="10"/>
      <c r="J51" s="9">
        <f>SUM(J9:J50)</f>
        <v>30820.32799999997</v>
      </c>
      <c r="K51" s="9">
        <f>SUM(K9:K50)</f>
        <v>44035.01399999993</v>
      </c>
      <c r="L51" s="10"/>
      <c r="M51" s="9">
        <f>SUM(M9:M50)</f>
        <v>144356.54799999975</v>
      </c>
    </row>
    <row r="52" spans="1:13" ht="12.75">
      <c r="A52" s="12"/>
      <c r="B52" s="6"/>
      <c r="C52" s="6"/>
      <c r="D52" s="3"/>
      <c r="E52" s="3"/>
      <c r="F52" s="3"/>
      <c r="G52" s="3"/>
      <c r="H52" s="6"/>
      <c r="I52" s="6"/>
      <c r="J52" s="3"/>
      <c r="K52" s="3"/>
      <c r="L52" s="6"/>
      <c r="M52" s="3"/>
    </row>
    <row r="53" spans="1:13" ht="12.75">
      <c r="A53" s="12"/>
      <c r="B53" s="6"/>
      <c r="C53" s="6"/>
      <c r="D53" s="3"/>
      <c r="E53" s="3"/>
      <c r="F53" s="3"/>
      <c r="G53" s="3"/>
      <c r="H53" s="6"/>
      <c r="I53" s="6"/>
      <c r="J53" s="3"/>
      <c r="K53" s="3"/>
      <c r="L53" s="6"/>
      <c r="M53" s="3"/>
    </row>
    <row r="54" spans="1:13" ht="12.75">
      <c r="A54" s="12"/>
      <c r="B54" s="6"/>
      <c r="C54" s="6"/>
      <c r="D54" s="3"/>
      <c r="E54" s="3"/>
      <c r="F54" s="3"/>
      <c r="G54" s="3"/>
      <c r="H54" s="6"/>
      <c r="I54" s="6"/>
      <c r="J54" s="3"/>
      <c r="K54" s="3"/>
      <c r="L54" s="6"/>
      <c r="M54" s="3"/>
    </row>
    <row r="55" spans="1:13" s="4" customFormat="1" ht="12.75">
      <c r="A55" s="14"/>
      <c r="B55" s="8"/>
      <c r="C55" s="8"/>
      <c r="D55" s="3"/>
      <c r="E55" s="3"/>
      <c r="F55" s="3"/>
      <c r="G55" s="3"/>
      <c r="H55" s="8"/>
      <c r="I55" s="8"/>
      <c r="J55" s="3"/>
      <c r="K55" s="3"/>
      <c r="L55" s="8"/>
      <c r="M55" s="3"/>
    </row>
    <row r="56" spans="1:13" ht="12.75">
      <c r="A56" s="12"/>
      <c r="B56" s="6"/>
      <c r="C56" s="6"/>
      <c r="D56" s="3"/>
      <c r="E56" s="3"/>
      <c r="F56" s="3"/>
      <c r="G56" s="3"/>
      <c r="H56" s="6"/>
      <c r="I56" s="6"/>
      <c r="J56" s="3"/>
      <c r="K56" s="3"/>
      <c r="L56" s="6"/>
      <c r="M56" s="3"/>
    </row>
    <row r="57" spans="1:13" ht="12.75">
      <c r="A57" s="12"/>
      <c r="B57" s="6"/>
      <c r="C57" s="6"/>
      <c r="D57" s="3"/>
      <c r="E57" s="3"/>
      <c r="F57" s="3"/>
      <c r="G57" s="3"/>
      <c r="H57" s="6"/>
      <c r="I57" s="6"/>
      <c r="J57" s="3"/>
      <c r="K57" s="3"/>
      <c r="L57" s="6"/>
      <c r="M57" s="3"/>
    </row>
    <row r="58" spans="1:13" ht="12.75">
      <c r="A58" s="12"/>
      <c r="B58" s="6"/>
      <c r="C58" s="6"/>
      <c r="D58" s="3"/>
      <c r="E58" s="3"/>
      <c r="F58" s="3"/>
      <c r="G58" s="3"/>
      <c r="H58" s="6"/>
      <c r="I58" s="6"/>
      <c r="J58" s="3"/>
      <c r="K58" s="3"/>
      <c r="L58" s="6"/>
      <c r="M58" s="3"/>
    </row>
    <row r="59" spans="1:13" ht="12.75">
      <c r="A59" s="12"/>
      <c r="B59" s="6"/>
      <c r="C59" s="6"/>
      <c r="D59" s="3"/>
      <c r="E59" s="3"/>
      <c r="F59" s="3"/>
      <c r="G59" s="3"/>
      <c r="H59" s="6"/>
      <c r="I59" s="6"/>
      <c r="J59" s="3"/>
      <c r="K59" s="3"/>
      <c r="L59" s="6"/>
      <c r="M59" s="3"/>
    </row>
    <row r="60" spans="1:13" ht="12.75">
      <c r="A60" s="12"/>
      <c r="B60" s="6"/>
      <c r="C60" s="6"/>
      <c r="D60" s="3"/>
      <c r="E60" s="3"/>
      <c r="F60" s="3"/>
      <c r="G60" s="3"/>
      <c r="H60" s="6"/>
      <c r="I60" s="6"/>
      <c r="J60" s="3"/>
      <c r="K60" s="3"/>
      <c r="L60" s="6"/>
      <c r="M60" s="3"/>
    </row>
    <row r="61" spans="1:13" ht="12.75">
      <c r="A61" s="12"/>
      <c r="B61" s="6"/>
      <c r="C61" s="6"/>
      <c r="D61" s="3"/>
      <c r="E61" s="3"/>
      <c r="F61" s="3"/>
      <c r="G61" s="3"/>
      <c r="H61" s="6"/>
      <c r="I61" s="6"/>
      <c r="J61" s="3"/>
      <c r="K61" s="3"/>
      <c r="L61" s="6"/>
      <c r="M61" s="3"/>
    </row>
    <row r="62" spans="1:13" ht="12.75">
      <c r="A62" s="12"/>
      <c r="B62" s="6"/>
      <c r="C62" s="6"/>
      <c r="D62" s="3"/>
      <c r="E62" s="3"/>
      <c r="F62" s="3"/>
      <c r="G62" s="3"/>
      <c r="H62" s="6"/>
      <c r="I62" s="6"/>
      <c r="J62" s="3"/>
      <c r="K62" s="3"/>
      <c r="L62" s="6"/>
      <c r="M62" s="3"/>
    </row>
    <row r="63" spans="1:13" ht="12.75">
      <c r="A63" s="12"/>
      <c r="B63" s="6"/>
      <c r="C63" s="6"/>
      <c r="D63" s="3"/>
      <c r="E63" s="3"/>
      <c r="F63" s="3"/>
      <c r="G63" s="3"/>
      <c r="H63" s="6"/>
      <c r="I63" s="6"/>
      <c r="J63" s="3"/>
      <c r="K63" s="3"/>
      <c r="L63" s="6"/>
      <c r="M63" s="3"/>
    </row>
    <row r="64" spans="1:13" ht="12.75">
      <c r="A64" s="12"/>
      <c r="B64" s="6"/>
      <c r="C64" s="6"/>
      <c r="D64" s="3"/>
      <c r="E64" s="3"/>
      <c r="F64" s="3"/>
      <c r="G64" s="3"/>
      <c r="H64" s="6"/>
      <c r="I64" s="6"/>
      <c r="J64" s="3"/>
      <c r="K64" s="3"/>
      <c r="L64" s="6"/>
      <c r="M64" s="3"/>
    </row>
    <row r="65" spans="1:13" ht="12.75">
      <c r="A65" s="12"/>
      <c r="B65" s="6"/>
      <c r="C65" s="6"/>
      <c r="D65" s="3"/>
      <c r="E65" s="3"/>
      <c r="F65" s="3"/>
      <c r="G65" s="3"/>
      <c r="H65" s="6"/>
      <c r="I65" s="6"/>
      <c r="J65" s="3"/>
      <c r="K65" s="3"/>
      <c r="L65" s="6"/>
      <c r="M65" s="3"/>
    </row>
    <row r="66" spans="1:13" ht="12.75">
      <c r="A66" s="12"/>
      <c r="B66" s="6"/>
      <c r="C66" s="6"/>
      <c r="D66" s="3"/>
      <c r="E66" s="3"/>
      <c r="F66" s="3"/>
      <c r="G66" s="3"/>
      <c r="H66" s="6"/>
      <c r="I66" s="6"/>
      <c r="J66" s="3"/>
      <c r="K66" s="3"/>
      <c r="L66" s="6"/>
      <c r="M66" s="3"/>
    </row>
    <row r="67" spans="1:13" ht="12.75">
      <c r="A67" s="12"/>
      <c r="B67" s="6"/>
      <c r="C67" s="6"/>
      <c r="D67" s="3"/>
      <c r="E67" s="3"/>
      <c r="F67" s="3"/>
      <c r="G67" s="3"/>
      <c r="H67" s="6"/>
      <c r="I67" s="6"/>
      <c r="J67" s="3"/>
      <c r="K67" s="3"/>
      <c r="L67" s="6"/>
      <c r="M67" s="3"/>
    </row>
    <row r="68" spans="1:13" ht="12.75">
      <c r="A68" s="12"/>
      <c r="B68" s="6"/>
      <c r="C68" s="6"/>
      <c r="D68" s="3"/>
      <c r="E68" s="3"/>
      <c r="F68" s="3"/>
      <c r="G68" s="3"/>
      <c r="H68" s="6"/>
      <c r="I68" s="6"/>
      <c r="J68" s="3"/>
      <c r="K68" s="3"/>
      <c r="L68" s="6"/>
      <c r="M68" s="3"/>
    </row>
    <row r="69" spans="1:13" ht="12.75">
      <c r="A69" s="12"/>
      <c r="B69" s="6"/>
      <c r="C69" s="6"/>
      <c r="D69" s="3"/>
      <c r="E69" s="3"/>
      <c r="F69" s="3"/>
      <c r="G69" s="3"/>
      <c r="H69" s="6"/>
      <c r="I69" s="6"/>
      <c r="J69" s="3"/>
      <c r="K69" s="3"/>
      <c r="L69" s="6"/>
      <c r="M69" s="3"/>
    </row>
    <row r="70" spans="1:13" ht="12.75">
      <c r="A70" s="12"/>
      <c r="B70" s="6"/>
      <c r="C70" s="6"/>
      <c r="D70" s="3"/>
      <c r="E70" s="3"/>
      <c r="F70" s="3"/>
      <c r="G70" s="3"/>
      <c r="H70" s="6"/>
      <c r="I70" s="6"/>
      <c r="J70" s="3"/>
      <c r="K70" s="3"/>
      <c r="L70" s="6"/>
      <c r="M70" s="3"/>
    </row>
    <row r="71" spans="1:13" ht="12.75">
      <c r="A71" s="12"/>
      <c r="B71" s="6"/>
      <c r="C71" s="6"/>
      <c r="D71" s="3"/>
      <c r="E71" s="3"/>
      <c r="F71" s="3"/>
      <c r="G71" s="3"/>
      <c r="H71" s="6"/>
      <c r="I71" s="6"/>
      <c r="J71" s="3"/>
      <c r="K71" s="3"/>
      <c r="L71" s="6"/>
      <c r="M71" s="3"/>
    </row>
    <row r="72" spans="1:13" ht="12.75">
      <c r="A72" s="12"/>
      <c r="B72" s="6"/>
      <c r="C72" s="6"/>
      <c r="D72" s="3"/>
      <c r="E72" s="3"/>
      <c r="F72" s="3"/>
      <c r="G72" s="3"/>
      <c r="H72" s="6"/>
      <c r="I72" s="6"/>
      <c r="J72" s="3"/>
      <c r="K72" s="3"/>
      <c r="L72" s="6"/>
      <c r="M72" s="3"/>
    </row>
    <row r="73" spans="1:13" ht="12.75">
      <c r="A73" s="12"/>
      <c r="B73" s="6"/>
      <c r="C73" s="6"/>
      <c r="D73" s="3"/>
      <c r="E73" s="3"/>
      <c r="F73" s="3"/>
      <c r="G73" s="3"/>
      <c r="H73" s="6"/>
      <c r="I73" s="6"/>
      <c r="J73" s="3"/>
      <c r="K73" s="3"/>
      <c r="L73" s="6"/>
      <c r="M73" s="3"/>
    </row>
    <row r="74" spans="1:13" ht="12.75">
      <c r="A74" s="12"/>
      <c r="B74" s="6"/>
      <c r="C74" s="6"/>
      <c r="D74" s="3"/>
      <c r="E74" s="3"/>
      <c r="F74" s="3"/>
      <c r="G74" s="3"/>
      <c r="H74" s="6"/>
      <c r="I74" s="6"/>
      <c r="J74" s="3"/>
      <c r="K74" s="3"/>
      <c r="L74" s="6"/>
      <c r="M74" s="3"/>
    </row>
    <row r="75" spans="1:13" ht="12.75">
      <c r="A75" s="12"/>
      <c r="B75" s="6"/>
      <c r="C75" s="6"/>
      <c r="D75" s="3"/>
      <c r="E75" s="3"/>
      <c r="F75" s="3"/>
      <c r="G75" s="3"/>
      <c r="H75" s="6"/>
      <c r="I75" s="6"/>
      <c r="J75" s="3"/>
      <c r="K75" s="3"/>
      <c r="L75" s="6"/>
      <c r="M75" s="3"/>
    </row>
    <row r="76" spans="1:13" ht="12.75">
      <c r="A76" s="12"/>
      <c r="B76" s="6"/>
      <c r="C76" s="6"/>
      <c r="D76" s="3"/>
      <c r="E76" s="3"/>
      <c r="F76" s="3"/>
      <c r="G76" s="3"/>
      <c r="H76" s="6"/>
      <c r="I76" s="6"/>
      <c r="J76" s="3"/>
      <c r="K76" s="3"/>
      <c r="L76" s="6"/>
      <c r="M76" s="3"/>
    </row>
    <row r="77" spans="1:13" ht="12.75">
      <c r="A77" s="12"/>
      <c r="B77" s="6"/>
      <c r="C77" s="6"/>
      <c r="D77" s="3"/>
      <c r="E77" s="3"/>
      <c r="F77" s="3"/>
      <c r="G77" s="3"/>
      <c r="H77" s="6"/>
      <c r="I77" s="6"/>
      <c r="J77" s="3"/>
      <c r="K77" s="3"/>
      <c r="L77" s="6"/>
      <c r="M77" s="3"/>
    </row>
    <row r="78" spans="1:13" ht="12.75">
      <c r="A78" s="12"/>
      <c r="B78" s="6"/>
      <c r="C78" s="6"/>
      <c r="D78" s="3"/>
      <c r="E78" s="3"/>
      <c r="F78" s="3"/>
      <c r="G78" s="3"/>
      <c r="H78" s="6"/>
      <c r="I78" s="6"/>
      <c r="J78" s="3"/>
      <c r="K78" s="3"/>
      <c r="L78" s="6"/>
      <c r="M78" s="3"/>
    </row>
    <row r="79" spans="1:13" ht="12.75">
      <c r="A79" s="12"/>
      <c r="B79" s="6"/>
      <c r="C79" s="6"/>
      <c r="D79" s="3"/>
      <c r="E79" s="3"/>
      <c r="F79" s="3"/>
      <c r="G79" s="3"/>
      <c r="H79" s="6"/>
      <c r="I79" s="6"/>
      <c r="J79" s="3"/>
      <c r="K79" s="3"/>
      <c r="L79" s="6"/>
      <c r="M79" s="3"/>
    </row>
    <row r="80" spans="1:13" ht="12.75">
      <c r="A80" s="12"/>
      <c r="B80" s="6"/>
      <c r="C80" s="6"/>
      <c r="D80" s="3"/>
      <c r="E80" s="3"/>
      <c r="F80" s="3"/>
      <c r="G80" s="3"/>
      <c r="H80" s="6"/>
      <c r="I80" s="6"/>
      <c r="J80" s="3"/>
      <c r="K80" s="3"/>
      <c r="L80" s="6"/>
      <c r="M80" s="3"/>
    </row>
    <row r="81" spans="1:13" ht="12.75">
      <c r="A81" s="12"/>
      <c r="B81" s="6"/>
      <c r="C81" s="6"/>
      <c r="D81" s="3"/>
      <c r="E81" s="3"/>
      <c r="F81" s="3"/>
      <c r="G81" s="3"/>
      <c r="H81" s="6"/>
      <c r="I81" s="6"/>
      <c r="J81" s="3"/>
      <c r="K81" s="3"/>
      <c r="L81" s="6"/>
      <c r="M81" s="3"/>
    </row>
    <row r="82" spans="1:13" ht="12.75">
      <c r="A82" s="12"/>
      <c r="B82" s="6"/>
      <c r="C82" s="6"/>
      <c r="D82" s="3"/>
      <c r="E82" s="3"/>
      <c r="F82" s="3"/>
      <c r="G82" s="3"/>
      <c r="H82" s="6"/>
      <c r="I82" s="6"/>
      <c r="J82" s="3"/>
      <c r="K82" s="3"/>
      <c r="L82" s="6"/>
      <c r="M82" s="3"/>
    </row>
    <row r="83" spans="1:13" ht="12.75">
      <c r="A83" s="12"/>
      <c r="B83" s="6"/>
      <c r="C83" s="6"/>
      <c r="D83" s="3"/>
      <c r="E83" s="3"/>
      <c r="F83" s="3"/>
      <c r="G83" s="3"/>
      <c r="H83" s="6"/>
      <c r="I83" s="6"/>
      <c r="J83" s="3"/>
      <c r="K83" s="3"/>
      <c r="L83" s="6"/>
      <c r="M83" s="3"/>
    </row>
    <row r="84" spans="1:13" ht="12.75">
      <c r="A84" s="12"/>
      <c r="B84" s="6"/>
      <c r="C84" s="6"/>
      <c r="D84" s="3"/>
      <c r="E84" s="3"/>
      <c r="F84" s="3"/>
      <c r="G84" s="3"/>
      <c r="H84" s="6"/>
      <c r="I84" s="6"/>
      <c r="J84" s="3"/>
      <c r="K84" s="3"/>
      <c r="L84" s="6"/>
      <c r="M84" s="3"/>
    </row>
    <row r="85" spans="1:13" ht="12.75">
      <c r="A85" s="12"/>
      <c r="B85" s="6"/>
      <c r="C85" s="6"/>
      <c r="D85" s="3"/>
      <c r="E85" s="3"/>
      <c r="F85" s="3"/>
      <c r="G85" s="3"/>
      <c r="H85" s="6"/>
      <c r="I85" s="6"/>
      <c r="J85" s="3"/>
      <c r="K85" s="3"/>
      <c r="L85" s="6"/>
      <c r="M85" s="3"/>
    </row>
    <row r="86" spans="1:13" ht="12.75">
      <c r="A86" s="12"/>
      <c r="B86" s="6"/>
      <c r="C86" s="6"/>
      <c r="D86" s="3"/>
      <c r="E86" s="3"/>
      <c r="F86" s="3"/>
      <c r="G86" s="3"/>
      <c r="H86" s="6"/>
      <c r="I86" s="6"/>
      <c r="J86" s="3"/>
      <c r="K86" s="3"/>
      <c r="L86" s="6"/>
      <c r="M86" s="3"/>
    </row>
    <row r="87" spans="1:13" ht="12.75">
      <c r="A87" s="12"/>
      <c r="B87" s="6"/>
      <c r="C87" s="6"/>
      <c r="D87" s="3"/>
      <c r="E87" s="3"/>
      <c r="F87" s="3"/>
      <c r="G87" s="3"/>
      <c r="H87" s="6"/>
      <c r="I87" s="6"/>
      <c r="J87" s="3"/>
      <c r="K87" s="3"/>
      <c r="L87" s="6"/>
      <c r="M87" s="3"/>
    </row>
    <row r="88" spans="1:13" ht="12.75">
      <c r="A88" s="12"/>
      <c r="B88" s="6"/>
      <c r="C88" s="6"/>
      <c r="D88" s="3"/>
      <c r="E88" s="3"/>
      <c r="F88" s="3"/>
      <c r="G88" s="3"/>
      <c r="H88" s="6"/>
      <c r="I88" s="6"/>
      <c r="J88" s="3"/>
      <c r="K88" s="3"/>
      <c r="L88" s="6"/>
      <c r="M88" s="3"/>
    </row>
    <row r="89" spans="1:13" ht="12.75">
      <c r="A89" s="12"/>
      <c r="B89" s="6"/>
      <c r="C89" s="6"/>
      <c r="D89" s="3"/>
      <c r="E89" s="3"/>
      <c r="F89" s="3"/>
      <c r="G89" s="3"/>
      <c r="H89" s="6"/>
      <c r="I89" s="6"/>
      <c r="J89" s="3"/>
      <c r="K89" s="3"/>
      <c r="L89" s="6"/>
      <c r="M89" s="3"/>
    </row>
    <row r="90" spans="1:13" ht="12.75">
      <c r="A90" s="12"/>
      <c r="B90" s="6"/>
      <c r="C90" s="6"/>
      <c r="D90" s="3"/>
      <c r="E90" s="3"/>
      <c r="F90" s="3"/>
      <c r="G90" s="3"/>
      <c r="H90" s="6"/>
      <c r="I90" s="6"/>
      <c r="J90" s="3"/>
      <c r="K90" s="3"/>
      <c r="L90" s="6"/>
      <c r="M90" s="3"/>
    </row>
    <row r="91" spans="1:13" ht="12.75">
      <c r="A91" s="12"/>
      <c r="B91" s="6"/>
      <c r="C91" s="6"/>
      <c r="D91" s="3"/>
      <c r="E91" s="3"/>
      <c r="F91" s="3"/>
      <c r="G91" s="3"/>
      <c r="H91" s="6"/>
      <c r="I91" s="6"/>
      <c r="J91" s="3"/>
      <c r="K91" s="3"/>
      <c r="L91" s="6"/>
      <c r="M91" s="3"/>
    </row>
    <row r="92" spans="1:13" ht="12.75">
      <c r="A92" s="12"/>
      <c r="B92" s="6"/>
      <c r="C92" s="6"/>
      <c r="D92" s="3"/>
      <c r="E92" s="3"/>
      <c r="F92" s="3"/>
      <c r="G92" s="3"/>
      <c r="H92" s="6"/>
      <c r="I92" s="6"/>
      <c r="J92" s="3"/>
      <c r="K92" s="3"/>
      <c r="L92" s="6"/>
      <c r="M92" s="3"/>
    </row>
    <row r="93" spans="1:13" ht="12.75">
      <c r="A93" s="12"/>
      <c r="B93" s="6"/>
      <c r="C93" s="6"/>
      <c r="D93" s="3"/>
      <c r="E93" s="3"/>
      <c r="F93" s="3"/>
      <c r="G93" s="3"/>
      <c r="H93" s="6"/>
      <c r="I93" s="6"/>
      <c r="J93" s="3"/>
      <c r="K93" s="3"/>
      <c r="L93" s="6"/>
      <c r="M93" s="3"/>
    </row>
    <row r="94" spans="1:13" ht="12.75">
      <c r="A94" s="12"/>
      <c r="B94" s="6"/>
      <c r="C94" s="6"/>
      <c r="D94" s="3"/>
      <c r="E94" s="3"/>
      <c r="F94" s="3"/>
      <c r="G94" s="3"/>
      <c r="H94" s="6"/>
      <c r="I94" s="6"/>
      <c r="J94" s="3"/>
      <c r="K94" s="3"/>
      <c r="L94" s="6"/>
      <c r="M94" s="3"/>
    </row>
    <row r="95" spans="1:13" ht="12.75">
      <c r="A95" s="12"/>
      <c r="B95" s="6"/>
      <c r="C95" s="6"/>
      <c r="D95" s="3"/>
      <c r="E95" s="3"/>
      <c r="F95" s="3"/>
      <c r="G95" s="3"/>
      <c r="H95" s="6"/>
      <c r="I95" s="6"/>
      <c r="J95" s="3"/>
      <c r="K95" s="3"/>
      <c r="L95" s="6"/>
      <c r="M95" s="3"/>
    </row>
    <row r="96" spans="1:13" ht="12.75">
      <c r="A96" s="12"/>
      <c r="B96" s="6"/>
      <c r="C96" s="6"/>
      <c r="D96" s="3"/>
      <c r="E96" s="3"/>
      <c r="F96" s="3"/>
      <c r="G96" s="3"/>
      <c r="H96" s="6"/>
      <c r="I96" s="6"/>
      <c r="J96" s="3"/>
      <c r="K96" s="3"/>
      <c r="L96" s="6"/>
      <c r="M96" s="3"/>
    </row>
    <row r="97" spans="1:13" ht="12.75">
      <c r="A97" s="12"/>
      <c r="B97" s="6"/>
      <c r="C97" s="6"/>
      <c r="D97" s="3"/>
      <c r="E97" s="3"/>
      <c r="F97" s="3"/>
      <c r="G97" s="3"/>
      <c r="H97" s="6"/>
      <c r="I97" s="6"/>
      <c r="J97" s="3"/>
      <c r="K97" s="3"/>
      <c r="L97" s="6"/>
      <c r="M97" s="3"/>
    </row>
    <row r="98" spans="1:13" ht="12.75">
      <c r="A98" s="12"/>
      <c r="B98" s="6"/>
      <c r="C98" s="6"/>
      <c r="D98" s="3"/>
      <c r="E98" s="3"/>
      <c r="F98" s="3"/>
      <c r="G98" s="3"/>
      <c r="H98" s="6"/>
      <c r="I98" s="6"/>
      <c r="J98" s="3"/>
      <c r="K98" s="3"/>
      <c r="L98" s="6"/>
      <c r="M98" s="3"/>
    </row>
    <row r="99" spans="1:13" ht="12.75">
      <c r="A99" s="12"/>
      <c r="B99" s="6"/>
      <c r="C99" s="6"/>
      <c r="D99" s="3"/>
      <c r="E99" s="3"/>
      <c r="F99" s="3"/>
      <c r="G99" s="3"/>
      <c r="H99" s="6"/>
      <c r="I99" s="6"/>
      <c r="J99" s="3"/>
      <c r="K99" s="3"/>
      <c r="L99" s="6"/>
      <c r="M99" s="3"/>
    </row>
    <row r="100" spans="1:13" ht="12.75">
      <c r="A100" s="12"/>
      <c r="B100" s="6"/>
      <c r="C100" s="6"/>
      <c r="D100" s="3"/>
      <c r="E100" s="3"/>
      <c r="F100" s="3"/>
      <c r="G100" s="3"/>
      <c r="H100" s="6"/>
      <c r="I100" s="6"/>
      <c r="J100" s="3"/>
      <c r="K100" s="3"/>
      <c r="L100" s="6"/>
      <c r="M100" s="3"/>
    </row>
    <row r="101" spans="1:13" ht="12.75">
      <c r="A101" s="12"/>
      <c r="B101" s="6"/>
      <c r="C101" s="6"/>
      <c r="D101" s="3"/>
      <c r="E101" s="3"/>
      <c r="F101" s="3"/>
      <c r="G101" s="3"/>
      <c r="H101" s="6"/>
      <c r="I101" s="6"/>
      <c r="J101" s="3"/>
      <c r="K101" s="3"/>
      <c r="L101" s="6"/>
      <c r="M101" s="3"/>
    </row>
    <row r="102" spans="1:13" ht="12.75">
      <c r="A102" s="12"/>
      <c r="B102" s="6"/>
      <c r="C102" s="6"/>
      <c r="D102" s="3"/>
      <c r="E102" s="3"/>
      <c r="F102" s="3"/>
      <c r="G102" s="3"/>
      <c r="H102" s="6"/>
      <c r="I102" s="6"/>
      <c r="J102" s="3"/>
      <c r="K102" s="3"/>
      <c r="L102" s="6"/>
      <c r="M102" s="3"/>
    </row>
    <row r="103" spans="1:13" ht="12.75">
      <c r="A103" s="12"/>
      <c r="B103" s="6"/>
      <c r="C103" s="6"/>
      <c r="D103" s="3"/>
      <c r="E103" s="3"/>
      <c r="F103" s="3"/>
      <c r="G103" s="3"/>
      <c r="H103" s="6"/>
      <c r="I103" s="6"/>
      <c r="J103" s="3"/>
      <c r="K103" s="3"/>
      <c r="L103" s="6"/>
      <c r="M103" s="3"/>
    </row>
    <row r="104" spans="1:13" ht="12.75">
      <c r="A104" s="12"/>
      <c r="B104" s="6"/>
      <c r="C104" s="6"/>
      <c r="D104" s="3"/>
      <c r="E104" s="3"/>
      <c r="F104" s="3"/>
      <c r="G104" s="3"/>
      <c r="H104" s="6"/>
      <c r="I104" s="6"/>
      <c r="J104" s="3"/>
      <c r="K104" s="3"/>
      <c r="L104" s="6"/>
      <c r="M104" s="3"/>
    </row>
    <row r="105" spans="1:13" ht="12.75">
      <c r="A105" s="12"/>
      <c r="B105" s="6"/>
      <c r="C105" s="6"/>
      <c r="D105" s="3"/>
      <c r="E105" s="3"/>
      <c r="F105" s="3"/>
      <c r="G105" s="3"/>
      <c r="H105" s="6"/>
      <c r="I105" s="6"/>
      <c r="J105" s="3"/>
      <c r="K105" s="3"/>
      <c r="L105" s="6"/>
      <c r="M105" s="3"/>
    </row>
    <row r="106" spans="1:13" ht="12.75">
      <c r="A106" s="12"/>
      <c r="B106" s="6"/>
      <c r="C106" s="6"/>
      <c r="D106" s="3"/>
      <c r="E106" s="3"/>
      <c r="F106" s="3"/>
      <c r="G106" s="3"/>
      <c r="H106" s="6"/>
      <c r="I106" s="6"/>
      <c r="J106" s="3"/>
      <c r="K106" s="3"/>
      <c r="L106" s="6"/>
      <c r="M106" s="3"/>
    </row>
    <row r="107" spans="1:13" ht="12.75">
      <c r="A107" s="12"/>
      <c r="B107" s="6"/>
      <c r="C107" s="6"/>
      <c r="D107" s="3"/>
      <c r="E107" s="3"/>
      <c r="F107" s="3"/>
      <c r="G107" s="3"/>
      <c r="H107" s="6"/>
      <c r="I107" s="6"/>
      <c r="J107" s="3"/>
      <c r="K107" s="3"/>
      <c r="L107" s="6"/>
      <c r="M107" s="3"/>
    </row>
    <row r="108" spans="1:13" ht="12.75">
      <c r="A108" s="12"/>
      <c r="B108" s="6"/>
      <c r="C108" s="6"/>
      <c r="D108" s="3"/>
      <c r="E108" s="3"/>
      <c r="F108" s="3"/>
      <c r="G108" s="3"/>
      <c r="H108" s="6"/>
      <c r="I108" s="6"/>
      <c r="J108" s="3"/>
      <c r="K108" s="3"/>
      <c r="L108" s="6"/>
      <c r="M108" s="3"/>
    </row>
    <row r="109" spans="1:13" ht="12.75">
      <c r="A109" s="12"/>
      <c r="B109" s="6"/>
      <c r="C109" s="6"/>
      <c r="D109" s="3"/>
      <c r="E109" s="3"/>
      <c r="F109" s="3"/>
      <c r="G109" s="3"/>
      <c r="H109" s="6"/>
      <c r="I109" s="6"/>
      <c r="J109" s="3"/>
      <c r="K109" s="3"/>
      <c r="L109" s="6"/>
      <c r="M109" s="3"/>
    </row>
    <row r="110" spans="1:13" ht="12.75">
      <c r="A110" s="12"/>
      <c r="B110" s="6"/>
      <c r="C110" s="6"/>
      <c r="D110" s="3"/>
      <c r="E110" s="3"/>
      <c r="F110" s="3"/>
      <c r="G110" s="3"/>
      <c r="H110" s="6"/>
      <c r="I110" s="6"/>
      <c r="J110" s="3"/>
      <c r="K110" s="3"/>
      <c r="L110" s="6"/>
      <c r="M110" s="3"/>
    </row>
    <row r="111" spans="1:13" ht="12.75">
      <c r="A111" s="12"/>
      <c r="B111" s="6"/>
      <c r="C111" s="6"/>
      <c r="D111" s="3"/>
      <c r="E111" s="3"/>
      <c r="F111" s="3"/>
      <c r="G111" s="3"/>
      <c r="H111" s="6"/>
      <c r="I111" s="6"/>
      <c r="J111" s="3"/>
      <c r="K111" s="3"/>
      <c r="L111" s="6"/>
      <c r="M111" s="3"/>
    </row>
    <row r="112" spans="1:13" ht="12.75">
      <c r="A112" s="12"/>
      <c r="B112" s="6"/>
      <c r="C112" s="6"/>
      <c r="D112" s="3"/>
      <c r="E112" s="3"/>
      <c r="F112" s="3"/>
      <c r="G112" s="3"/>
      <c r="H112" s="6"/>
      <c r="I112" s="6"/>
      <c r="J112" s="3"/>
      <c r="K112" s="3"/>
      <c r="L112" s="6"/>
      <c r="M112" s="3"/>
    </row>
    <row r="113" spans="1:13" ht="12.75">
      <c r="A113" s="12"/>
      <c r="B113" s="6"/>
      <c r="C113" s="6"/>
      <c r="D113" s="3"/>
      <c r="E113" s="3"/>
      <c r="F113" s="3"/>
      <c r="G113" s="3"/>
      <c r="H113" s="6"/>
      <c r="I113" s="6"/>
      <c r="J113" s="3"/>
      <c r="K113" s="3"/>
      <c r="L113" s="6"/>
      <c r="M113" s="3"/>
    </row>
    <row r="114" spans="1:13" ht="12.75">
      <c r="A114" s="12"/>
      <c r="B114" s="6"/>
      <c r="C114" s="6"/>
      <c r="D114" s="3"/>
      <c r="E114" s="3"/>
      <c r="F114" s="3"/>
      <c r="G114" s="3"/>
      <c r="H114" s="6"/>
      <c r="I114" s="6"/>
      <c r="J114" s="3"/>
      <c r="K114" s="3"/>
      <c r="L114" s="6"/>
      <c r="M114" s="3"/>
    </row>
    <row r="115" spans="1:13" ht="12.75">
      <c r="A115" s="12"/>
      <c r="B115" s="6"/>
      <c r="C115" s="6"/>
      <c r="D115" s="3"/>
      <c r="E115" s="3"/>
      <c r="F115" s="3"/>
      <c r="G115" s="3"/>
      <c r="H115" s="6"/>
      <c r="I115" s="6"/>
      <c r="J115" s="3"/>
      <c r="K115" s="3"/>
      <c r="L115" s="6"/>
      <c r="M115" s="3"/>
    </row>
    <row r="116" spans="1:13" ht="12.75">
      <c r="A116" s="12"/>
      <c r="B116" s="6"/>
      <c r="C116" s="6"/>
      <c r="D116" s="3"/>
      <c r="E116" s="3"/>
      <c r="F116" s="3"/>
      <c r="G116" s="3"/>
      <c r="H116" s="6"/>
      <c r="I116" s="6"/>
      <c r="J116" s="3"/>
      <c r="K116" s="3"/>
      <c r="L116" s="6"/>
      <c r="M116" s="3"/>
    </row>
    <row r="117" spans="1:13" ht="12.75">
      <c r="A117" s="12"/>
      <c r="B117" s="6"/>
      <c r="C117" s="6"/>
      <c r="D117" s="3"/>
      <c r="E117" s="3"/>
      <c r="F117" s="3"/>
      <c r="G117" s="3"/>
      <c r="H117" s="6"/>
      <c r="I117" s="6"/>
      <c r="J117" s="3"/>
      <c r="K117" s="3"/>
      <c r="L117" s="6"/>
      <c r="M117" s="3"/>
    </row>
    <row r="118" spans="1:13" ht="12.75">
      <c r="A118" s="12"/>
      <c r="B118" s="6"/>
      <c r="C118" s="6"/>
      <c r="D118" s="3"/>
      <c r="E118" s="3"/>
      <c r="F118" s="3"/>
      <c r="G118" s="3"/>
      <c r="H118" s="6"/>
      <c r="I118" s="6"/>
      <c r="J118" s="3"/>
      <c r="K118" s="3"/>
      <c r="L118" s="6"/>
      <c r="M118" s="3"/>
    </row>
    <row r="119" spans="1:13" ht="12.75">
      <c r="A119" s="12"/>
      <c r="B119" s="6"/>
      <c r="C119" s="6"/>
      <c r="D119" s="3"/>
      <c r="E119" s="3"/>
      <c r="F119" s="3"/>
      <c r="G119" s="3"/>
      <c r="H119" s="6"/>
      <c r="I119" s="6"/>
      <c r="J119" s="3"/>
      <c r="K119" s="3"/>
      <c r="L119" s="6"/>
      <c r="M119" s="3"/>
    </row>
    <row r="120" spans="1:13" ht="12.75">
      <c r="A120" s="12"/>
      <c r="B120" s="6"/>
      <c r="C120" s="6"/>
      <c r="D120" s="3"/>
      <c r="E120" s="3"/>
      <c r="F120" s="3"/>
      <c r="G120" s="3"/>
      <c r="H120" s="6"/>
      <c r="I120" s="6"/>
      <c r="J120" s="3"/>
      <c r="K120" s="3"/>
      <c r="L120" s="6"/>
      <c r="M120" s="3"/>
    </row>
    <row r="121" spans="1:13" ht="12.75">
      <c r="A121" s="12"/>
      <c r="B121" s="6"/>
      <c r="C121" s="6"/>
      <c r="D121" s="3"/>
      <c r="E121" s="3"/>
      <c r="F121" s="3"/>
      <c r="G121" s="3"/>
      <c r="H121" s="6"/>
      <c r="I121" s="6"/>
      <c r="J121" s="3"/>
      <c r="K121" s="3"/>
      <c r="L121" s="6"/>
      <c r="M121" s="3"/>
    </row>
    <row r="122" spans="1:13" ht="12.75">
      <c r="A122" s="12"/>
      <c r="B122" s="6"/>
      <c r="C122" s="6"/>
      <c r="D122" s="3"/>
      <c r="E122" s="3"/>
      <c r="F122" s="3"/>
      <c r="G122" s="3"/>
      <c r="H122" s="6"/>
      <c r="I122" s="6"/>
      <c r="J122" s="3"/>
      <c r="K122" s="3"/>
      <c r="L122" s="6"/>
      <c r="M122" s="3"/>
    </row>
    <row r="123" spans="1:13" ht="12.75">
      <c r="A123" s="12"/>
      <c r="B123" s="6"/>
      <c r="C123" s="6"/>
      <c r="D123" s="3"/>
      <c r="E123" s="3"/>
      <c r="F123" s="3"/>
      <c r="G123" s="3"/>
      <c r="H123" s="6"/>
      <c r="I123" s="6"/>
      <c r="J123" s="3"/>
      <c r="K123" s="3"/>
      <c r="L123" s="6"/>
      <c r="M123" s="3"/>
    </row>
    <row r="124" spans="1:13" ht="12.75">
      <c r="A124" s="12"/>
      <c r="B124" s="6"/>
      <c r="C124" s="6"/>
      <c r="D124" s="3"/>
      <c r="E124" s="3"/>
      <c r="F124" s="3"/>
      <c r="G124" s="3"/>
      <c r="H124" s="6"/>
      <c r="I124" s="6"/>
      <c r="J124" s="3"/>
      <c r="K124" s="3"/>
      <c r="L124" s="6"/>
      <c r="M124" s="3"/>
    </row>
    <row r="125" spans="1:13" ht="12.75">
      <c r="A125" s="12"/>
      <c r="B125" s="6"/>
      <c r="C125" s="6"/>
      <c r="D125" s="3"/>
      <c r="E125" s="3"/>
      <c r="F125" s="3"/>
      <c r="G125" s="3"/>
      <c r="H125" s="6"/>
      <c r="I125" s="6"/>
      <c r="J125" s="3"/>
      <c r="K125" s="3"/>
      <c r="L125" s="6"/>
      <c r="M125" s="3"/>
    </row>
    <row r="126" spans="1:13" ht="12.75">
      <c r="A126" s="12"/>
      <c r="B126" s="6"/>
      <c r="C126" s="6"/>
      <c r="D126" s="3"/>
      <c r="E126" s="3"/>
      <c r="F126" s="3"/>
      <c r="G126" s="3"/>
      <c r="H126" s="6"/>
      <c r="I126" s="6"/>
      <c r="J126" s="3"/>
      <c r="K126" s="3"/>
      <c r="L126" s="6"/>
      <c r="M126" s="3"/>
    </row>
    <row r="127" spans="1:13" ht="12.75">
      <c r="A127" s="12"/>
      <c r="B127" s="6"/>
      <c r="C127" s="6"/>
      <c r="D127" s="3"/>
      <c r="E127" s="3"/>
      <c r="F127" s="3"/>
      <c r="G127" s="3"/>
      <c r="H127" s="6"/>
      <c r="I127" s="6"/>
      <c r="J127" s="3"/>
      <c r="K127" s="3"/>
      <c r="L127" s="6"/>
      <c r="M127" s="3"/>
    </row>
    <row r="128" spans="1:13" ht="12.75">
      <c r="A128" s="12"/>
      <c r="B128" s="6"/>
      <c r="C128" s="6"/>
      <c r="D128" s="3"/>
      <c r="E128" s="3"/>
      <c r="F128" s="3"/>
      <c r="G128" s="3"/>
      <c r="H128" s="6"/>
      <c r="I128" s="6"/>
      <c r="J128" s="3"/>
      <c r="K128" s="3"/>
      <c r="L128" s="6"/>
      <c r="M128" s="3"/>
    </row>
    <row r="129" spans="1:13" ht="12.75">
      <c r="A129" s="12"/>
      <c r="B129" s="6"/>
      <c r="C129" s="6"/>
      <c r="D129" s="3"/>
      <c r="E129" s="3"/>
      <c r="F129" s="3"/>
      <c r="G129" s="3"/>
      <c r="H129" s="6"/>
      <c r="I129" s="6"/>
      <c r="J129" s="3"/>
      <c r="K129" s="3"/>
      <c r="L129" s="6"/>
      <c r="M129" s="3"/>
    </row>
    <row r="130" spans="1:13" ht="12.75">
      <c r="A130" s="16"/>
      <c r="B130" s="17"/>
      <c r="C130" s="17"/>
      <c r="D130" s="10"/>
      <c r="E130" s="10"/>
      <c r="F130" s="10"/>
      <c r="G130" s="10"/>
      <c r="H130" s="17"/>
      <c r="I130" s="17"/>
      <c r="J130" s="10"/>
      <c r="K130" s="10"/>
      <c r="L130" s="17"/>
      <c r="M130" s="10"/>
    </row>
    <row r="131" spans="1:13" ht="12.75">
      <c r="A131" s="16"/>
      <c r="B131" s="17"/>
      <c r="C131" s="17"/>
      <c r="D131" s="10"/>
      <c r="E131" s="10"/>
      <c r="F131" s="10"/>
      <c r="G131" s="10"/>
      <c r="H131" s="17"/>
      <c r="I131" s="17"/>
      <c r="J131" s="10"/>
      <c r="K131" s="10"/>
      <c r="L131" s="17"/>
      <c r="M131" s="10"/>
    </row>
  </sheetData>
  <sheetProtection/>
  <mergeCells count="14">
    <mergeCell ref="A51:C51"/>
    <mergeCell ref="A24:M24"/>
    <mergeCell ref="A1:M1"/>
    <mergeCell ref="A5:A7"/>
    <mergeCell ref="B5:E5"/>
    <mergeCell ref="F5:F7"/>
    <mergeCell ref="G5:G7"/>
    <mergeCell ref="H5:K5"/>
    <mergeCell ref="L5:M5"/>
    <mergeCell ref="B6:C6"/>
    <mergeCell ref="C2:N2"/>
    <mergeCell ref="D6:E6"/>
    <mergeCell ref="H6:I6"/>
    <mergeCell ref="J6:K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PageLayoutView="0" workbookViewId="0" topLeftCell="A1">
      <selection activeCell="A7" sqref="A7:M7"/>
    </sheetView>
  </sheetViews>
  <sheetFormatPr defaultColWidth="9.00390625" defaultRowHeight="12.75"/>
  <cols>
    <col min="1" max="1" width="9.75390625" style="11" customWidth="1"/>
    <col min="2" max="2" width="5.75390625" style="11" customWidth="1"/>
    <col min="3" max="3" width="5.25390625" style="11" customWidth="1"/>
    <col min="4" max="4" width="10.75390625" style="4" bestFit="1" customWidth="1"/>
    <col min="5" max="5" width="10.25390625" style="4" bestFit="1" customWidth="1"/>
    <col min="6" max="6" width="9.125" style="4" customWidth="1"/>
    <col min="7" max="7" width="9.375" style="0" customWidth="1"/>
    <col min="8" max="8" width="5.25390625" style="0" customWidth="1"/>
    <col min="9" max="9" width="5.75390625" style="0" customWidth="1"/>
    <col min="10" max="11" width="9.125" style="4" customWidth="1"/>
    <col min="12" max="12" width="8.375" style="0" bestFit="1" customWidth="1"/>
    <col min="13" max="13" width="10.125" style="0" customWidth="1"/>
  </cols>
  <sheetData>
    <row r="1" spans="1:13" ht="24.75" customHeight="1">
      <c r="A1" s="49"/>
      <c r="B1" s="49"/>
      <c r="C1" s="49"/>
      <c r="D1" s="15"/>
      <c r="E1" s="15"/>
      <c r="F1" s="15"/>
      <c r="G1" s="15"/>
      <c r="H1" s="15"/>
      <c r="I1" s="15"/>
      <c r="J1" s="15"/>
      <c r="K1" s="70" t="s">
        <v>19</v>
      </c>
      <c r="L1" s="15"/>
      <c r="M1" s="15"/>
    </row>
    <row r="2" spans="1:13" ht="20.25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31" customFormat="1" ht="19.5" customHeight="1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6.5" customHeight="1">
      <c r="A4" s="52" t="s">
        <v>0</v>
      </c>
      <c r="B4" s="53" t="s">
        <v>1</v>
      </c>
      <c r="C4" s="54"/>
      <c r="D4" s="54"/>
      <c r="E4" s="55"/>
      <c r="F4" s="56" t="s">
        <v>2</v>
      </c>
      <c r="G4" s="57" t="s">
        <v>3</v>
      </c>
      <c r="H4" s="53" t="s">
        <v>4</v>
      </c>
      <c r="I4" s="54"/>
      <c r="J4" s="54"/>
      <c r="K4" s="55"/>
      <c r="L4" s="53" t="s">
        <v>10</v>
      </c>
      <c r="M4" s="55"/>
    </row>
    <row r="5" spans="1:13" ht="12.75">
      <c r="A5" s="58"/>
      <c r="B5" s="53" t="s">
        <v>5</v>
      </c>
      <c r="C5" s="55"/>
      <c r="D5" s="53" t="s">
        <v>6</v>
      </c>
      <c r="E5" s="55"/>
      <c r="F5" s="59"/>
      <c r="G5" s="60"/>
      <c r="H5" s="53" t="s">
        <v>7</v>
      </c>
      <c r="I5" s="55"/>
      <c r="J5" s="53" t="s">
        <v>5</v>
      </c>
      <c r="K5" s="55"/>
      <c r="L5" s="61" t="s">
        <v>7</v>
      </c>
      <c r="M5" s="62" t="s">
        <v>5</v>
      </c>
    </row>
    <row r="6" spans="1:13" ht="12.75">
      <c r="A6" s="63"/>
      <c r="B6" s="62" t="s">
        <v>8</v>
      </c>
      <c r="C6" s="62" t="s">
        <v>9</v>
      </c>
      <c r="D6" s="62" t="s">
        <v>8</v>
      </c>
      <c r="E6" s="62" t="s">
        <v>9</v>
      </c>
      <c r="F6" s="64"/>
      <c r="G6" s="65"/>
      <c r="H6" s="62" t="s">
        <v>8</v>
      </c>
      <c r="I6" s="62" t="s">
        <v>9</v>
      </c>
      <c r="J6" s="62" t="s">
        <v>8</v>
      </c>
      <c r="K6" s="62" t="s">
        <v>9</v>
      </c>
      <c r="L6" s="62" t="s">
        <v>12</v>
      </c>
      <c r="M6" s="62" t="s">
        <v>12</v>
      </c>
    </row>
    <row r="7" spans="1:13" ht="15" customHeight="1">
      <c r="A7" s="71" t="s">
        <v>18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1:13" s="4" customFormat="1" ht="12.75">
      <c r="A8" s="29">
        <v>0</v>
      </c>
      <c r="B8" s="30">
        <v>0</v>
      </c>
      <c r="C8" s="30">
        <v>0</v>
      </c>
      <c r="D8" s="7"/>
      <c r="E8" s="7"/>
      <c r="F8" s="7"/>
      <c r="G8" s="7"/>
      <c r="H8" s="30">
        <v>0</v>
      </c>
      <c r="I8" s="30">
        <v>0</v>
      </c>
      <c r="J8" s="20"/>
      <c r="K8" s="20"/>
      <c r="L8" s="30">
        <v>0</v>
      </c>
      <c r="M8" s="20"/>
    </row>
    <row r="9" spans="1:13" s="4" customFormat="1" ht="12.75">
      <c r="A9" s="29">
        <v>1.6</v>
      </c>
      <c r="B9" s="30">
        <v>0</v>
      </c>
      <c r="C9" s="30">
        <v>0</v>
      </c>
      <c r="D9" s="7">
        <f aca="true" t="shared" si="0" ref="D9:D22">(B8+B9)*0.5*(A9-A8)</f>
        <v>0</v>
      </c>
      <c r="E9" s="7">
        <f aca="true" t="shared" si="1" ref="E9:E22">(C8+C9)*0.5*(A9-A8)</f>
        <v>0</v>
      </c>
      <c r="F9" s="7">
        <f aca="true" t="shared" si="2" ref="F9:F19">MIN(D9,E9)</f>
        <v>0</v>
      </c>
      <c r="G9" s="7">
        <f>D9-E9+G8</f>
        <v>0</v>
      </c>
      <c r="H9" s="30">
        <v>0</v>
      </c>
      <c r="I9" s="30">
        <v>0</v>
      </c>
      <c r="J9" s="7">
        <f aca="true" t="shared" si="3" ref="J9:J22">(H8+H9)*0.5*(A9-A8)</f>
        <v>0</v>
      </c>
      <c r="K9" s="7">
        <f aca="true" t="shared" si="4" ref="K9:K22">(I8+I9)*0.5*(A9-A8)</f>
        <v>0</v>
      </c>
      <c r="L9" s="30">
        <v>0</v>
      </c>
      <c r="M9" s="7">
        <f aca="true" t="shared" si="5" ref="M9:M22">(L8+L9)*0.5*(A9-A8)</f>
        <v>0</v>
      </c>
    </row>
    <row r="10" spans="1:13" s="4" customFormat="1" ht="12.75">
      <c r="A10" s="29">
        <v>9.32</v>
      </c>
      <c r="B10" s="30">
        <v>0.6</v>
      </c>
      <c r="C10" s="30">
        <v>0.1</v>
      </c>
      <c r="D10" s="7">
        <f t="shared" si="0"/>
        <v>2.3160000000000003</v>
      </c>
      <c r="E10" s="7">
        <f t="shared" si="1"/>
        <v>0.38600000000000007</v>
      </c>
      <c r="F10" s="7">
        <f t="shared" si="2"/>
        <v>0.38600000000000007</v>
      </c>
      <c r="G10" s="7">
        <f>D10-E10+G9</f>
        <v>1.9300000000000002</v>
      </c>
      <c r="H10" s="30">
        <v>0</v>
      </c>
      <c r="I10" s="30">
        <v>0.5</v>
      </c>
      <c r="J10" s="7">
        <f t="shared" si="3"/>
        <v>0</v>
      </c>
      <c r="K10" s="7">
        <f t="shared" si="4"/>
        <v>1.9300000000000002</v>
      </c>
      <c r="L10" s="30">
        <v>0</v>
      </c>
      <c r="M10" s="7">
        <f t="shared" si="5"/>
        <v>0</v>
      </c>
    </row>
    <row r="11" spans="1:13" s="4" customFormat="1" ht="12.75">
      <c r="A11" s="29">
        <v>27.2</v>
      </c>
      <c r="B11" s="30">
        <v>0.8</v>
      </c>
      <c r="C11" s="30">
        <v>0.2</v>
      </c>
      <c r="D11" s="7">
        <f t="shared" si="0"/>
        <v>12.515999999999998</v>
      </c>
      <c r="E11" s="7">
        <f t="shared" si="1"/>
        <v>2.6820000000000004</v>
      </c>
      <c r="F11" s="7">
        <f t="shared" si="2"/>
        <v>2.6820000000000004</v>
      </c>
      <c r="G11" s="7">
        <f aca="true" t="shared" si="6" ref="G11:G18">D11-E11+G10</f>
        <v>11.763999999999998</v>
      </c>
      <c r="H11" s="30">
        <v>0</v>
      </c>
      <c r="I11" s="30">
        <v>0.5</v>
      </c>
      <c r="J11" s="7">
        <f t="shared" si="3"/>
        <v>0</v>
      </c>
      <c r="K11" s="7">
        <f t="shared" si="4"/>
        <v>8.94</v>
      </c>
      <c r="L11" s="30">
        <v>0.3</v>
      </c>
      <c r="M11" s="7">
        <f t="shared" si="5"/>
        <v>2.682</v>
      </c>
    </row>
    <row r="12" spans="1:13" s="4" customFormat="1" ht="12.75">
      <c r="A12" s="29">
        <v>52.31</v>
      </c>
      <c r="B12" s="30">
        <v>1.2</v>
      </c>
      <c r="C12" s="30">
        <v>0.3</v>
      </c>
      <c r="D12" s="7">
        <f t="shared" si="0"/>
        <v>25.110000000000003</v>
      </c>
      <c r="E12" s="7">
        <f t="shared" si="1"/>
        <v>6.277500000000001</v>
      </c>
      <c r="F12" s="7">
        <f t="shared" si="2"/>
        <v>6.277500000000001</v>
      </c>
      <c r="G12" s="7">
        <f t="shared" si="6"/>
        <v>30.5965</v>
      </c>
      <c r="H12" s="30">
        <v>0</v>
      </c>
      <c r="I12" s="30">
        <v>0.3</v>
      </c>
      <c r="J12" s="7">
        <f t="shared" si="3"/>
        <v>0</v>
      </c>
      <c r="K12" s="7">
        <f t="shared" si="4"/>
        <v>10.044000000000002</v>
      </c>
      <c r="L12" s="30">
        <v>2</v>
      </c>
      <c r="M12" s="7">
        <f t="shared" si="5"/>
        <v>28.8765</v>
      </c>
    </row>
    <row r="13" spans="1:13" s="4" customFormat="1" ht="12.75">
      <c r="A13" s="29">
        <v>75.82</v>
      </c>
      <c r="B13" s="30">
        <v>1</v>
      </c>
      <c r="C13" s="30">
        <v>1.2</v>
      </c>
      <c r="D13" s="7">
        <f t="shared" si="0"/>
        <v>25.860999999999994</v>
      </c>
      <c r="E13" s="7">
        <f t="shared" si="1"/>
        <v>17.632499999999993</v>
      </c>
      <c r="F13" s="7">
        <f t="shared" si="2"/>
        <v>17.632499999999993</v>
      </c>
      <c r="G13" s="7">
        <f t="shared" si="6"/>
        <v>38.825</v>
      </c>
      <c r="H13" s="30">
        <v>0</v>
      </c>
      <c r="I13" s="30">
        <v>2</v>
      </c>
      <c r="J13" s="7">
        <f t="shared" si="3"/>
        <v>0</v>
      </c>
      <c r="K13" s="7">
        <f t="shared" si="4"/>
        <v>27.036499999999986</v>
      </c>
      <c r="L13" s="30">
        <v>3.8</v>
      </c>
      <c r="M13" s="7">
        <f t="shared" si="5"/>
        <v>68.17899999999997</v>
      </c>
    </row>
    <row r="14" spans="1:13" s="4" customFormat="1" ht="12.75">
      <c r="A14" s="29">
        <v>94.81</v>
      </c>
      <c r="B14" s="30">
        <v>0.6</v>
      </c>
      <c r="C14" s="30">
        <v>1.9</v>
      </c>
      <c r="D14" s="7">
        <f t="shared" si="0"/>
        <v>15.192000000000007</v>
      </c>
      <c r="E14" s="7">
        <f t="shared" si="1"/>
        <v>29.43450000000001</v>
      </c>
      <c r="F14" s="7">
        <f t="shared" si="2"/>
        <v>15.192000000000007</v>
      </c>
      <c r="G14" s="7">
        <f t="shared" si="6"/>
        <v>24.5825</v>
      </c>
      <c r="H14" s="30">
        <v>0</v>
      </c>
      <c r="I14" s="30">
        <v>2.4</v>
      </c>
      <c r="J14" s="7">
        <f t="shared" si="3"/>
        <v>0</v>
      </c>
      <c r="K14" s="7">
        <f t="shared" si="4"/>
        <v>41.77800000000002</v>
      </c>
      <c r="L14" s="30">
        <v>3.7</v>
      </c>
      <c r="M14" s="7">
        <f t="shared" si="5"/>
        <v>71.21250000000003</v>
      </c>
    </row>
    <row r="15" spans="1:13" s="4" customFormat="1" ht="12.75">
      <c r="A15" s="29">
        <v>99.97</v>
      </c>
      <c r="B15" s="30">
        <v>0.4</v>
      </c>
      <c r="C15" s="30">
        <v>2</v>
      </c>
      <c r="D15" s="7">
        <f t="shared" si="0"/>
        <v>2.5799999999999983</v>
      </c>
      <c r="E15" s="7">
        <f t="shared" si="1"/>
        <v>10.061999999999992</v>
      </c>
      <c r="F15" s="7">
        <f t="shared" si="2"/>
        <v>2.5799999999999983</v>
      </c>
      <c r="G15" s="7">
        <f t="shared" si="6"/>
        <v>17.100500000000004</v>
      </c>
      <c r="H15" s="30">
        <v>0</v>
      </c>
      <c r="I15" s="30">
        <v>2.9</v>
      </c>
      <c r="J15" s="7">
        <f t="shared" si="3"/>
        <v>0</v>
      </c>
      <c r="K15" s="7">
        <f t="shared" si="4"/>
        <v>13.67399999999999</v>
      </c>
      <c r="L15" s="30">
        <v>3.3</v>
      </c>
      <c r="M15" s="7">
        <f t="shared" si="5"/>
        <v>18.059999999999988</v>
      </c>
    </row>
    <row r="16" spans="1:13" s="4" customFormat="1" ht="12.75">
      <c r="A16" s="29">
        <v>123.75</v>
      </c>
      <c r="B16" s="30">
        <v>0.4</v>
      </c>
      <c r="C16" s="30">
        <v>1.8</v>
      </c>
      <c r="D16" s="7">
        <f t="shared" si="0"/>
        <v>9.512</v>
      </c>
      <c r="E16" s="7">
        <f t="shared" si="1"/>
        <v>45.182</v>
      </c>
      <c r="F16" s="7">
        <f t="shared" si="2"/>
        <v>9.512</v>
      </c>
      <c r="G16" s="7">
        <f>D16-E16+G15</f>
        <v>-18.569499999999998</v>
      </c>
      <c r="H16" s="30">
        <v>0</v>
      </c>
      <c r="I16" s="30">
        <v>2.3</v>
      </c>
      <c r="J16" s="7">
        <f t="shared" si="3"/>
        <v>0</v>
      </c>
      <c r="K16" s="7">
        <f t="shared" si="4"/>
        <v>61.827999999999996</v>
      </c>
      <c r="L16" s="30">
        <v>3.4</v>
      </c>
      <c r="M16" s="7">
        <f t="shared" si="5"/>
        <v>79.663</v>
      </c>
    </row>
    <row r="17" spans="1:13" s="4" customFormat="1" ht="12.75">
      <c r="A17" s="29">
        <v>150.22</v>
      </c>
      <c r="B17" s="30">
        <v>0.4</v>
      </c>
      <c r="C17" s="30">
        <v>2.2</v>
      </c>
      <c r="D17" s="7">
        <f t="shared" si="0"/>
        <v>10.588000000000001</v>
      </c>
      <c r="E17" s="7">
        <f t="shared" si="1"/>
        <v>52.94</v>
      </c>
      <c r="F17" s="7">
        <f t="shared" si="2"/>
        <v>10.588000000000001</v>
      </c>
      <c r="G17" s="7">
        <f t="shared" si="6"/>
        <v>-60.921499999999995</v>
      </c>
      <c r="H17" s="30">
        <v>0</v>
      </c>
      <c r="I17" s="30">
        <v>2.5</v>
      </c>
      <c r="J17" s="7">
        <f t="shared" si="3"/>
        <v>0</v>
      </c>
      <c r="K17" s="7">
        <f t="shared" si="4"/>
        <v>63.52799999999999</v>
      </c>
      <c r="L17" s="30">
        <v>3.8</v>
      </c>
      <c r="M17" s="7">
        <f t="shared" si="5"/>
        <v>95.29199999999999</v>
      </c>
    </row>
    <row r="18" spans="1:13" s="4" customFormat="1" ht="12.75">
      <c r="A18" s="29">
        <v>175.35</v>
      </c>
      <c r="B18" s="30">
        <v>0.5</v>
      </c>
      <c r="C18" s="30">
        <v>3.6</v>
      </c>
      <c r="D18" s="7">
        <f t="shared" si="0"/>
        <v>11.308499999999999</v>
      </c>
      <c r="E18" s="7">
        <f t="shared" si="1"/>
        <v>72.877</v>
      </c>
      <c r="F18" s="7">
        <f t="shared" si="2"/>
        <v>11.308499999999999</v>
      </c>
      <c r="G18" s="7">
        <f t="shared" si="6"/>
        <v>-122.49</v>
      </c>
      <c r="H18" s="30">
        <v>0</v>
      </c>
      <c r="I18" s="30">
        <v>2.6</v>
      </c>
      <c r="J18" s="7">
        <f t="shared" si="3"/>
        <v>0</v>
      </c>
      <c r="K18" s="7">
        <f t="shared" si="4"/>
        <v>64.08149999999998</v>
      </c>
      <c r="L18" s="30">
        <v>4.9</v>
      </c>
      <c r="M18" s="7">
        <f t="shared" si="5"/>
        <v>109.31549999999997</v>
      </c>
    </row>
    <row r="19" spans="1:13" s="4" customFormat="1" ht="12.75">
      <c r="A19" s="29">
        <v>200.4</v>
      </c>
      <c r="B19" s="30">
        <v>0.7</v>
      </c>
      <c r="C19" s="30">
        <v>3.3</v>
      </c>
      <c r="D19" s="7">
        <f t="shared" si="0"/>
        <v>15.030000000000006</v>
      </c>
      <c r="E19" s="7">
        <f t="shared" si="1"/>
        <v>86.42250000000004</v>
      </c>
      <c r="F19" s="7">
        <f t="shared" si="2"/>
        <v>15.030000000000006</v>
      </c>
      <c r="G19" s="7">
        <f>D19-E19+G18</f>
        <v>-193.88250000000005</v>
      </c>
      <c r="H19" s="30">
        <v>0</v>
      </c>
      <c r="I19" s="30">
        <v>2.9</v>
      </c>
      <c r="J19" s="7">
        <f t="shared" si="3"/>
        <v>0</v>
      </c>
      <c r="K19" s="7">
        <f t="shared" si="4"/>
        <v>68.88750000000003</v>
      </c>
      <c r="L19" s="30">
        <v>4.5</v>
      </c>
      <c r="M19" s="7">
        <f t="shared" si="5"/>
        <v>117.73500000000006</v>
      </c>
    </row>
    <row r="20" spans="1:13" s="4" customFormat="1" ht="12.75">
      <c r="A20" s="29">
        <v>225.69</v>
      </c>
      <c r="B20" s="30">
        <v>1.5</v>
      </c>
      <c r="C20" s="30">
        <v>3.4</v>
      </c>
      <c r="D20" s="7">
        <f t="shared" si="0"/>
        <v>27.818999999999992</v>
      </c>
      <c r="E20" s="7">
        <f t="shared" si="1"/>
        <v>84.72149999999996</v>
      </c>
      <c r="F20" s="7">
        <f>MIN(D20,E20)</f>
        <v>27.818999999999992</v>
      </c>
      <c r="G20" s="7">
        <f>D20-E20+G19</f>
        <v>-250.78500000000003</v>
      </c>
      <c r="H20" s="30">
        <v>3.3</v>
      </c>
      <c r="I20" s="30">
        <v>3</v>
      </c>
      <c r="J20" s="7">
        <f t="shared" si="3"/>
        <v>41.72849999999998</v>
      </c>
      <c r="K20" s="7">
        <f t="shared" si="4"/>
        <v>74.60549999999998</v>
      </c>
      <c r="L20" s="30">
        <v>4.6</v>
      </c>
      <c r="M20" s="7">
        <f t="shared" si="5"/>
        <v>115.06949999999996</v>
      </c>
    </row>
    <row r="21" spans="1:13" s="4" customFormat="1" ht="12.75">
      <c r="A21" s="29">
        <v>249.21</v>
      </c>
      <c r="B21" s="30">
        <v>0.5</v>
      </c>
      <c r="C21" s="30">
        <v>4.7</v>
      </c>
      <c r="D21" s="7">
        <f t="shared" si="0"/>
        <v>23.52000000000001</v>
      </c>
      <c r="E21" s="7">
        <f t="shared" si="1"/>
        <v>95.25600000000004</v>
      </c>
      <c r="F21" s="7">
        <f>MIN(D21,E21)</f>
        <v>23.52000000000001</v>
      </c>
      <c r="G21" s="7">
        <f>D21-E21+G20</f>
        <v>-322.5210000000001</v>
      </c>
      <c r="H21" s="30">
        <v>1.2</v>
      </c>
      <c r="I21" s="30">
        <v>6.4</v>
      </c>
      <c r="J21" s="7">
        <f t="shared" si="3"/>
        <v>52.92000000000002</v>
      </c>
      <c r="K21" s="7">
        <f t="shared" si="4"/>
        <v>110.54400000000005</v>
      </c>
      <c r="L21" s="30">
        <v>8</v>
      </c>
      <c r="M21" s="7">
        <f t="shared" si="5"/>
        <v>148.17600000000007</v>
      </c>
    </row>
    <row r="22" spans="1:13" s="4" customFormat="1" ht="12.75">
      <c r="A22" s="29">
        <v>275.25</v>
      </c>
      <c r="B22" s="30">
        <v>0.6</v>
      </c>
      <c r="C22" s="30">
        <v>4.4</v>
      </c>
      <c r="D22" s="7">
        <f t="shared" si="0"/>
        <v>14.321999999999997</v>
      </c>
      <c r="E22" s="7">
        <f t="shared" si="1"/>
        <v>118.48199999999999</v>
      </c>
      <c r="F22" s="7">
        <f>MIN(D22,E22)</f>
        <v>14.321999999999997</v>
      </c>
      <c r="G22" s="7">
        <f>D22-E22+G21</f>
        <v>-426.68100000000004</v>
      </c>
      <c r="H22" s="30">
        <v>0</v>
      </c>
      <c r="I22" s="30">
        <v>4.8</v>
      </c>
      <c r="J22" s="7">
        <f t="shared" si="3"/>
        <v>15.623999999999995</v>
      </c>
      <c r="K22" s="7">
        <f t="shared" si="4"/>
        <v>145.82399999999996</v>
      </c>
      <c r="L22" s="30">
        <v>8</v>
      </c>
      <c r="M22" s="7">
        <f t="shared" si="5"/>
        <v>208.31999999999994</v>
      </c>
    </row>
    <row r="23" spans="1:13" s="4" customFormat="1" ht="12.75">
      <c r="A23" s="29">
        <v>300.55</v>
      </c>
      <c r="B23" s="30">
        <v>1.5</v>
      </c>
      <c r="C23" s="30">
        <v>4.4</v>
      </c>
      <c r="D23" s="7">
        <f aca="true" t="shared" si="7" ref="D23:D85">(B22+B23)*0.5*(A23-A22)</f>
        <v>26.565000000000012</v>
      </c>
      <c r="E23" s="7">
        <f aca="true" t="shared" si="8" ref="E23:E85">(C22+C23)*0.5*(A23-A22)</f>
        <v>111.32000000000006</v>
      </c>
      <c r="F23" s="7">
        <f aca="true" t="shared" si="9" ref="F23:F85">MIN(D23,E23)</f>
        <v>26.565000000000012</v>
      </c>
      <c r="G23" s="7">
        <f aca="true" t="shared" si="10" ref="G23:G85">D23-E23+G22</f>
        <v>-511.4360000000001</v>
      </c>
      <c r="H23" s="30">
        <v>0</v>
      </c>
      <c r="I23" s="30">
        <v>4.4</v>
      </c>
      <c r="J23" s="7">
        <f aca="true" t="shared" si="11" ref="J23:J85">(H22+H23)*0.5*(A23-A22)</f>
        <v>0</v>
      </c>
      <c r="K23" s="7">
        <f aca="true" t="shared" si="12" ref="K23:K85">(I22+I23)*0.5*(A23-A22)</f>
        <v>116.38000000000004</v>
      </c>
      <c r="L23" s="30">
        <v>7.5</v>
      </c>
      <c r="M23" s="7">
        <f aca="true" t="shared" si="13" ref="M23:M85">(L22+L23)*0.5*(A23-A22)</f>
        <v>196.0750000000001</v>
      </c>
    </row>
    <row r="24" spans="1:13" s="4" customFormat="1" ht="12.75">
      <c r="A24" s="29">
        <v>325.63</v>
      </c>
      <c r="B24" s="30">
        <v>1.3</v>
      </c>
      <c r="C24" s="30">
        <v>4.8</v>
      </c>
      <c r="D24" s="7">
        <f t="shared" si="7"/>
        <v>35.11199999999997</v>
      </c>
      <c r="E24" s="7">
        <f t="shared" si="8"/>
        <v>115.36799999999992</v>
      </c>
      <c r="F24" s="7">
        <f t="shared" si="9"/>
        <v>35.11199999999997</v>
      </c>
      <c r="G24" s="7">
        <f t="shared" si="10"/>
        <v>-591.692</v>
      </c>
      <c r="H24" s="30">
        <v>0</v>
      </c>
      <c r="I24" s="30">
        <v>4.9</v>
      </c>
      <c r="J24" s="7">
        <f t="shared" si="11"/>
        <v>0</v>
      </c>
      <c r="K24" s="7">
        <f t="shared" si="12"/>
        <v>116.62199999999993</v>
      </c>
      <c r="L24" s="30">
        <v>8</v>
      </c>
      <c r="M24" s="7">
        <f t="shared" si="13"/>
        <v>194.3699999999999</v>
      </c>
    </row>
    <row r="25" spans="1:13" s="4" customFormat="1" ht="12.75">
      <c r="A25" s="29">
        <v>350.19</v>
      </c>
      <c r="B25" s="30">
        <v>1.6</v>
      </c>
      <c r="C25" s="30">
        <v>0.3</v>
      </c>
      <c r="D25" s="7">
        <f t="shared" si="7"/>
        <v>35.61200000000001</v>
      </c>
      <c r="E25" s="7">
        <f t="shared" si="8"/>
        <v>62.628</v>
      </c>
      <c r="F25" s="7">
        <f t="shared" si="9"/>
        <v>35.61200000000001</v>
      </c>
      <c r="G25" s="7">
        <f t="shared" si="10"/>
        <v>-618.708</v>
      </c>
      <c r="H25" s="30">
        <v>0</v>
      </c>
      <c r="I25" s="30">
        <v>1.6</v>
      </c>
      <c r="J25" s="7">
        <f t="shared" si="11"/>
        <v>0</v>
      </c>
      <c r="K25" s="7">
        <f t="shared" si="12"/>
        <v>79.82000000000001</v>
      </c>
      <c r="L25" s="30">
        <v>3.7</v>
      </c>
      <c r="M25" s="7">
        <f t="shared" si="13"/>
        <v>143.67600000000002</v>
      </c>
    </row>
    <row r="26" spans="1:13" s="4" customFormat="1" ht="12.75">
      <c r="A26" s="29">
        <v>375.19</v>
      </c>
      <c r="B26" s="30">
        <v>1.1</v>
      </c>
      <c r="C26" s="30">
        <v>0.6</v>
      </c>
      <c r="D26" s="7">
        <f t="shared" si="7"/>
        <v>33.75</v>
      </c>
      <c r="E26" s="7">
        <f t="shared" si="8"/>
        <v>11.249999999999998</v>
      </c>
      <c r="F26" s="7">
        <f t="shared" si="9"/>
        <v>11.249999999999998</v>
      </c>
      <c r="G26" s="7">
        <f t="shared" si="10"/>
        <v>-596.208</v>
      </c>
      <c r="H26" s="30">
        <v>0</v>
      </c>
      <c r="I26" s="30">
        <v>2</v>
      </c>
      <c r="J26" s="7">
        <f t="shared" si="11"/>
        <v>0</v>
      </c>
      <c r="K26" s="7">
        <f t="shared" si="12"/>
        <v>45</v>
      </c>
      <c r="L26" s="30">
        <v>3.8</v>
      </c>
      <c r="M26" s="7">
        <f t="shared" si="13"/>
        <v>93.75</v>
      </c>
    </row>
    <row r="27" spans="1:13" s="4" customFormat="1" ht="12.75">
      <c r="A27" s="29">
        <v>400.18</v>
      </c>
      <c r="B27" s="30">
        <v>0.8</v>
      </c>
      <c r="C27" s="30">
        <v>1.3</v>
      </c>
      <c r="D27" s="7">
        <f t="shared" si="7"/>
        <v>23.74050000000001</v>
      </c>
      <c r="E27" s="7">
        <f t="shared" si="8"/>
        <v>23.740500000000008</v>
      </c>
      <c r="F27" s="7">
        <f t="shared" si="9"/>
        <v>23.740500000000008</v>
      </c>
      <c r="G27" s="7">
        <f t="shared" si="10"/>
        <v>-596.208</v>
      </c>
      <c r="H27" s="30">
        <v>0</v>
      </c>
      <c r="I27" s="30">
        <v>2.3</v>
      </c>
      <c r="J27" s="7">
        <f t="shared" si="11"/>
        <v>0</v>
      </c>
      <c r="K27" s="7">
        <f t="shared" si="12"/>
        <v>53.72850000000002</v>
      </c>
      <c r="L27" s="30">
        <v>4</v>
      </c>
      <c r="M27" s="7">
        <f t="shared" si="13"/>
        <v>97.46100000000003</v>
      </c>
    </row>
    <row r="28" spans="1:13" s="4" customFormat="1" ht="12.75">
      <c r="A28" s="29">
        <v>425.33</v>
      </c>
      <c r="B28" s="30">
        <v>0.5</v>
      </c>
      <c r="C28" s="30">
        <v>1.7</v>
      </c>
      <c r="D28" s="7">
        <f t="shared" si="7"/>
        <v>16.347499999999986</v>
      </c>
      <c r="E28" s="7">
        <f t="shared" si="8"/>
        <v>37.724999999999966</v>
      </c>
      <c r="F28" s="7">
        <f t="shared" si="9"/>
        <v>16.347499999999986</v>
      </c>
      <c r="G28" s="7">
        <f t="shared" si="10"/>
        <v>-617.5854999999999</v>
      </c>
      <c r="H28" s="30">
        <v>0</v>
      </c>
      <c r="I28" s="30">
        <v>1.3</v>
      </c>
      <c r="J28" s="7">
        <f t="shared" si="11"/>
        <v>0</v>
      </c>
      <c r="K28" s="7">
        <f t="shared" si="12"/>
        <v>45.26999999999995</v>
      </c>
      <c r="L28" s="30">
        <v>4.5</v>
      </c>
      <c r="M28" s="7">
        <f t="shared" si="13"/>
        <v>106.8874999999999</v>
      </c>
    </row>
    <row r="29" spans="1:13" s="4" customFormat="1" ht="12.75">
      <c r="A29" s="29">
        <v>450.28</v>
      </c>
      <c r="B29" s="30">
        <v>0.4</v>
      </c>
      <c r="C29" s="30">
        <v>1.4</v>
      </c>
      <c r="D29" s="7">
        <f t="shared" si="7"/>
        <v>11.227499999999996</v>
      </c>
      <c r="E29" s="7">
        <f t="shared" si="8"/>
        <v>38.67249999999998</v>
      </c>
      <c r="F29" s="7">
        <f t="shared" si="9"/>
        <v>11.227499999999996</v>
      </c>
      <c r="G29" s="7">
        <f t="shared" si="10"/>
        <v>-645.0304999999998</v>
      </c>
      <c r="H29" s="30">
        <v>0</v>
      </c>
      <c r="I29" s="30">
        <v>1.5</v>
      </c>
      <c r="J29" s="7">
        <f t="shared" si="11"/>
        <v>0</v>
      </c>
      <c r="K29" s="7">
        <f t="shared" si="12"/>
        <v>34.92999999999998</v>
      </c>
      <c r="L29" s="30">
        <v>4.5</v>
      </c>
      <c r="M29" s="7">
        <f t="shared" si="13"/>
        <v>112.27499999999995</v>
      </c>
    </row>
    <row r="30" spans="1:13" s="4" customFormat="1" ht="12.75">
      <c r="A30" s="29">
        <v>475.02</v>
      </c>
      <c r="B30" s="30">
        <v>0.4</v>
      </c>
      <c r="C30" s="30">
        <v>1.9</v>
      </c>
      <c r="D30" s="7">
        <f t="shared" si="7"/>
        <v>9.896000000000004</v>
      </c>
      <c r="E30" s="7">
        <f t="shared" si="8"/>
        <v>40.82100000000001</v>
      </c>
      <c r="F30" s="7">
        <f t="shared" si="9"/>
        <v>9.896000000000004</v>
      </c>
      <c r="G30" s="7">
        <f t="shared" si="10"/>
        <v>-675.9554999999998</v>
      </c>
      <c r="H30" s="30">
        <v>0</v>
      </c>
      <c r="I30" s="30">
        <v>3.8</v>
      </c>
      <c r="J30" s="7">
        <f t="shared" si="11"/>
        <v>0</v>
      </c>
      <c r="K30" s="7">
        <f t="shared" si="12"/>
        <v>65.56100000000002</v>
      </c>
      <c r="L30" s="30">
        <v>5</v>
      </c>
      <c r="M30" s="7">
        <f t="shared" si="13"/>
        <v>117.51500000000004</v>
      </c>
    </row>
    <row r="31" spans="1:13" s="4" customFormat="1" ht="12.75">
      <c r="A31" s="29">
        <v>500.28</v>
      </c>
      <c r="B31" s="30">
        <v>0.4</v>
      </c>
      <c r="C31" s="30">
        <v>1.8</v>
      </c>
      <c r="D31" s="7">
        <f t="shared" si="7"/>
        <v>10.103999999999997</v>
      </c>
      <c r="E31" s="7">
        <f t="shared" si="8"/>
        <v>46.73099999999999</v>
      </c>
      <c r="F31" s="7">
        <f t="shared" si="9"/>
        <v>10.103999999999997</v>
      </c>
      <c r="G31" s="7">
        <f t="shared" si="10"/>
        <v>-712.5824999999998</v>
      </c>
      <c r="H31" s="30">
        <v>0</v>
      </c>
      <c r="I31" s="30">
        <v>3.9</v>
      </c>
      <c r="J31" s="7">
        <f t="shared" si="11"/>
        <v>0</v>
      </c>
      <c r="K31" s="7">
        <f t="shared" si="12"/>
        <v>97.25099999999996</v>
      </c>
      <c r="L31" s="30">
        <v>4.5</v>
      </c>
      <c r="M31" s="7">
        <f t="shared" si="13"/>
        <v>119.98499999999996</v>
      </c>
    </row>
    <row r="32" spans="1:13" s="4" customFormat="1" ht="12.75">
      <c r="A32" s="29">
        <v>525.14</v>
      </c>
      <c r="B32" s="30">
        <v>0.5</v>
      </c>
      <c r="C32" s="30">
        <v>1.5</v>
      </c>
      <c r="D32" s="7">
        <f t="shared" si="7"/>
        <v>11.187000000000006</v>
      </c>
      <c r="E32" s="7">
        <f t="shared" si="8"/>
        <v>41.01900000000002</v>
      </c>
      <c r="F32" s="7">
        <f t="shared" si="9"/>
        <v>11.187000000000006</v>
      </c>
      <c r="G32" s="7">
        <f t="shared" si="10"/>
        <v>-742.4144999999997</v>
      </c>
      <c r="H32" s="30">
        <v>1.1</v>
      </c>
      <c r="I32" s="30">
        <v>2.9</v>
      </c>
      <c r="J32" s="7">
        <f t="shared" si="11"/>
        <v>13.673000000000009</v>
      </c>
      <c r="K32" s="7">
        <f t="shared" si="12"/>
        <v>84.52400000000004</v>
      </c>
      <c r="L32" s="30">
        <v>5</v>
      </c>
      <c r="M32" s="7">
        <f t="shared" si="13"/>
        <v>118.08500000000006</v>
      </c>
    </row>
    <row r="33" spans="1:13" s="4" customFormat="1" ht="12.75">
      <c r="A33" s="29">
        <v>550.2</v>
      </c>
      <c r="B33" s="30">
        <v>0.6</v>
      </c>
      <c r="C33" s="30">
        <v>1.3</v>
      </c>
      <c r="D33" s="7">
        <f t="shared" si="7"/>
        <v>13.783000000000033</v>
      </c>
      <c r="E33" s="7">
        <f t="shared" si="8"/>
        <v>35.08400000000008</v>
      </c>
      <c r="F33" s="7">
        <f t="shared" si="9"/>
        <v>13.783000000000033</v>
      </c>
      <c r="G33" s="7">
        <f t="shared" si="10"/>
        <v>-763.7154999999998</v>
      </c>
      <c r="H33" s="30">
        <v>1.7</v>
      </c>
      <c r="I33" s="30">
        <v>2.3</v>
      </c>
      <c r="J33" s="7">
        <f t="shared" si="11"/>
        <v>35.08400000000008</v>
      </c>
      <c r="K33" s="7">
        <f t="shared" si="12"/>
        <v>65.15600000000015</v>
      </c>
      <c r="L33" s="30">
        <v>4.5</v>
      </c>
      <c r="M33" s="7">
        <f t="shared" si="13"/>
        <v>119.03500000000028</v>
      </c>
    </row>
    <row r="34" spans="1:13" s="4" customFormat="1" ht="12.75">
      <c r="A34" s="29">
        <v>575.12</v>
      </c>
      <c r="B34" s="30">
        <v>0.6</v>
      </c>
      <c r="C34" s="30">
        <v>1.3</v>
      </c>
      <c r="D34" s="7">
        <f t="shared" si="7"/>
        <v>14.951999999999975</v>
      </c>
      <c r="E34" s="7">
        <f t="shared" si="8"/>
        <v>32.39599999999995</v>
      </c>
      <c r="F34" s="7">
        <f t="shared" si="9"/>
        <v>14.951999999999975</v>
      </c>
      <c r="G34" s="7">
        <f t="shared" si="10"/>
        <v>-781.1594999999998</v>
      </c>
      <c r="H34" s="30">
        <v>0</v>
      </c>
      <c r="I34" s="30">
        <v>4.1</v>
      </c>
      <c r="J34" s="7">
        <f t="shared" si="11"/>
        <v>21.181999999999963</v>
      </c>
      <c r="K34" s="7">
        <f t="shared" si="12"/>
        <v>79.74399999999986</v>
      </c>
      <c r="L34" s="30">
        <v>4.5</v>
      </c>
      <c r="M34" s="7">
        <f t="shared" si="13"/>
        <v>112.13999999999982</v>
      </c>
    </row>
    <row r="35" spans="1:13" s="4" customFormat="1" ht="12.75">
      <c r="A35" s="29">
        <v>600.22</v>
      </c>
      <c r="B35" s="30">
        <v>0.4</v>
      </c>
      <c r="C35" s="30">
        <v>1.7</v>
      </c>
      <c r="D35" s="7">
        <f t="shared" si="7"/>
        <v>12.550000000000011</v>
      </c>
      <c r="E35" s="7">
        <f t="shared" si="8"/>
        <v>37.650000000000034</v>
      </c>
      <c r="F35" s="7">
        <f t="shared" si="9"/>
        <v>12.550000000000011</v>
      </c>
      <c r="G35" s="7">
        <f t="shared" si="10"/>
        <v>-806.2594999999998</v>
      </c>
      <c r="H35" s="30">
        <v>0.7</v>
      </c>
      <c r="I35" s="30">
        <v>3.5</v>
      </c>
      <c r="J35" s="7">
        <f t="shared" si="11"/>
        <v>8.785000000000007</v>
      </c>
      <c r="K35" s="7">
        <f t="shared" si="12"/>
        <v>95.38000000000008</v>
      </c>
      <c r="L35" s="30">
        <v>5.5</v>
      </c>
      <c r="M35" s="7">
        <f t="shared" si="13"/>
        <v>125.50000000000011</v>
      </c>
    </row>
    <row r="36" spans="1:13" s="4" customFormat="1" ht="12.75">
      <c r="A36" s="29">
        <v>625.26</v>
      </c>
      <c r="B36" s="30">
        <v>0.4</v>
      </c>
      <c r="C36" s="30">
        <v>1.3</v>
      </c>
      <c r="D36" s="7">
        <f t="shared" si="7"/>
        <v>10.015999999999986</v>
      </c>
      <c r="E36" s="7">
        <f t="shared" si="8"/>
        <v>37.559999999999945</v>
      </c>
      <c r="F36" s="7">
        <f t="shared" si="9"/>
        <v>10.015999999999986</v>
      </c>
      <c r="G36" s="7">
        <f t="shared" si="10"/>
        <v>-833.8034999999998</v>
      </c>
      <c r="H36" s="30">
        <v>1.3</v>
      </c>
      <c r="I36" s="30">
        <v>3.2</v>
      </c>
      <c r="J36" s="7">
        <f t="shared" si="11"/>
        <v>25.039999999999964</v>
      </c>
      <c r="K36" s="7">
        <f t="shared" si="12"/>
        <v>83.88399999999989</v>
      </c>
      <c r="L36" s="30">
        <v>6</v>
      </c>
      <c r="M36" s="7">
        <f t="shared" si="13"/>
        <v>143.9799999999998</v>
      </c>
    </row>
    <row r="37" spans="1:13" s="4" customFormat="1" ht="12.75">
      <c r="A37" s="29">
        <v>650.23</v>
      </c>
      <c r="B37" s="30">
        <v>0.6</v>
      </c>
      <c r="C37" s="30">
        <v>1.6</v>
      </c>
      <c r="D37" s="7">
        <f t="shared" si="7"/>
        <v>12.485000000000014</v>
      </c>
      <c r="E37" s="7">
        <f t="shared" si="8"/>
        <v>36.20650000000004</v>
      </c>
      <c r="F37" s="7">
        <f t="shared" si="9"/>
        <v>12.485000000000014</v>
      </c>
      <c r="G37" s="7">
        <f t="shared" si="10"/>
        <v>-857.5249999999997</v>
      </c>
      <c r="H37" s="30">
        <v>1.2</v>
      </c>
      <c r="I37" s="30">
        <v>3.3</v>
      </c>
      <c r="J37" s="7">
        <f t="shared" si="11"/>
        <v>31.212500000000034</v>
      </c>
      <c r="K37" s="7">
        <f t="shared" si="12"/>
        <v>81.15250000000009</v>
      </c>
      <c r="L37" s="30">
        <v>5.5</v>
      </c>
      <c r="M37" s="7">
        <f t="shared" si="13"/>
        <v>143.57750000000016</v>
      </c>
    </row>
    <row r="38" spans="1:13" s="4" customFormat="1" ht="12.75">
      <c r="A38" s="29">
        <v>675.26</v>
      </c>
      <c r="B38" s="30">
        <v>1.5</v>
      </c>
      <c r="C38" s="30">
        <v>2.4</v>
      </c>
      <c r="D38" s="7">
        <f t="shared" si="7"/>
        <v>26.281499999999973</v>
      </c>
      <c r="E38" s="7">
        <f t="shared" si="8"/>
        <v>50.059999999999945</v>
      </c>
      <c r="F38" s="7">
        <f t="shared" si="9"/>
        <v>26.281499999999973</v>
      </c>
      <c r="G38" s="7">
        <f t="shared" si="10"/>
        <v>-881.3034999999998</v>
      </c>
      <c r="H38" s="30">
        <v>0</v>
      </c>
      <c r="I38" s="30">
        <v>5.1</v>
      </c>
      <c r="J38" s="7">
        <f t="shared" si="11"/>
        <v>15.017999999999983</v>
      </c>
      <c r="K38" s="7">
        <f t="shared" si="12"/>
        <v>105.12599999999986</v>
      </c>
      <c r="L38" s="30">
        <v>3.5</v>
      </c>
      <c r="M38" s="7">
        <f t="shared" si="13"/>
        <v>112.63499999999988</v>
      </c>
    </row>
    <row r="39" spans="1:13" s="4" customFormat="1" ht="12.75">
      <c r="A39" s="29">
        <v>700.1</v>
      </c>
      <c r="B39" s="30">
        <v>0.5</v>
      </c>
      <c r="C39" s="30">
        <v>1.6</v>
      </c>
      <c r="D39" s="7">
        <f t="shared" si="7"/>
        <v>24.840000000000032</v>
      </c>
      <c r="E39" s="7">
        <f t="shared" si="8"/>
        <v>49.680000000000064</v>
      </c>
      <c r="F39" s="7">
        <f t="shared" si="9"/>
        <v>24.840000000000032</v>
      </c>
      <c r="G39" s="7">
        <f t="shared" si="10"/>
        <v>-906.1434999999998</v>
      </c>
      <c r="H39" s="30">
        <v>0.8</v>
      </c>
      <c r="I39" s="30">
        <v>4.4</v>
      </c>
      <c r="J39" s="7">
        <f t="shared" si="11"/>
        <v>9.936000000000014</v>
      </c>
      <c r="K39" s="7">
        <f t="shared" si="12"/>
        <v>117.99000000000015</v>
      </c>
      <c r="L39" s="30">
        <v>5</v>
      </c>
      <c r="M39" s="7">
        <f t="shared" si="13"/>
        <v>105.57000000000014</v>
      </c>
    </row>
    <row r="40" spans="1:13" s="4" customFormat="1" ht="12.75">
      <c r="A40" s="29">
        <v>725.06</v>
      </c>
      <c r="B40" s="30">
        <v>0.6</v>
      </c>
      <c r="C40" s="30">
        <v>2</v>
      </c>
      <c r="D40" s="7">
        <f t="shared" si="7"/>
        <v>13.727999999999959</v>
      </c>
      <c r="E40" s="7">
        <f t="shared" si="8"/>
        <v>44.92799999999986</v>
      </c>
      <c r="F40" s="7">
        <f t="shared" si="9"/>
        <v>13.727999999999959</v>
      </c>
      <c r="G40" s="7">
        <f t="shared" si="10"/>
        <v>-937.3434999999997</v>
      </c>
      <c r="H40" s="30">
        <v>1.2</v>
      </c>
      <c r="I40" s="30">
        <v>4</v>
      </c>
      <c r="J40" s="7">
        <f t="shared" si="11"/>
        <v>24.959999999999923</v>
      </c>
      <c r="K40" s="7">
        <f t="shared" si="12"/>
        <v>104.83199999999968</v>
      </c>
      <c r="L40" s="30">
        <v>6.2</v>
      </c>
      <c r="M40" s="7">
        <f t="shared" si="13"/>
        <v>139.77599999999956</v>
      </c>
    </row>
    <row r="41" spans="1:13" s="4" customFormat="1" ht="12.75">
      <c r="A41" s="29">
        <v>750.12</v>
      </c>
      <c r="B41" s="30">
        <v>0.7</v>
      </c>
      <c r="C41" s="30">
        <v>0.9</v>
      </c>
      <c r="D41" s="7">
        <f t="shared" si="7"/>
        <v>16.289000000000037</v>
      </c>
      <c r="E41" s="7">
        <f t="shared" si="8"/>
        <v>36.33700000000008</v>
      </c>
      <c r="F41" s="7">
        <f t="shared" si="9"/>
        <v>16.289000000000037</v>
      </c>
      <c r="G41" s="7">
        <f t="shared" si="10"/>
        <v>-957.3914999999997</v>
      </c>
      <c r="H41" s="30">
        <v>0.5</v>
      </c>
      <c r="I41" s="30">
        <v>3.7</v>
      </c>
      <c r="J41" s="7">
        <f t="shared" si="11"/>
        <v>21.301000000000048</v>
      </c>
      <c r="K41" s="7">
        <f t="shared" si="12"/>
        <v>96.48100000000024</v>
      </c>
      <c r="L41" s="30">
        <v>4.2</v>
      </c>
      <c r="M41" s="7">
        <f t="shared" si="13"/>
        <v>130.31200000000032</v>
      </c>
    </row>
    <row r="42" spans="1:13" s="4" customFormat="1" ht="12.75">
      <c r="A42" s="29">
        <v>775.09</v>
      </c>
      <c r="B42" s="30">
        <v>0.5</v>
      </c>
      <c r="C42" s="30">
        <v>2.4</v>
      </c>
      <c r="D42" s="7">
        <f t="shared" si="7"/>
        <v>14.982000000000015</v>
      </c>
      <c r="E42" s="7">
        <f t="shared" si="8"/>
        <v>41.20050000000004</v>
      </c>
      <c r="F42" s="7">
        <f t="shared" si="9"/>
        <v>14.982000000000015</v>
      </c>
      <c r="G42" s="7">
        <f t="shared" si="10"/>
        <v>-983.6099999999998</v>
      </c>
      <c r="H42" s="30">
        <v>1.2</v>
      </c>
      <c r="I42" s="30">
        <v>4.7</v>
      </c>
      <c r="J42" s="7">
        <f t="shared" si="11"/>
        <v>21.224500000000024</v>
      </c>
      <c r="K42" s="7">
        <f t="shared" si="12"/>
        <v>104.87400000000012</v>
      </c>
      <c r="L42" s="30">
        <v>5.9</v>
      </c>
      <c r="M42" s="7">
        <f t="shared" si="13"/>
        <v>126.09850000000016</v>
      </c>
    </row>
    <row r="43" spans="1:13" s="4" customFormat="1" ht="12.75">
      <c r="A43" s="29">
        <v>800.16</v>
      </c>
      <c r="B43" s="30">
        <v>0.4</v>
      </c>
      <c r="C43" s="30">
        <v>2.4</v>
      </c>
      <c r="D43" s="7">
        <f t="shared" si="7"/>
        <v>11.281499999999971</v>
      </c>
      <c r="E43" s="7">
        <f t="shared" si="8"/>
        <v>60.16799999999984</v>
      </c>
      <c r="F43" s="7">
        <f t="shared" si="9"/>
        <v>11.281499999999971</v>
      </c>
      <c r="G43" s="7">
        <f t="shared" si="10"/>
        <v>-1032.4964999999997</v>
      </c>
      <c r="H43" s="30">
        <v>0</v>
      </c>
      <c r="I43" s="30">
        <v>5.4</v>
      </c>
      <c r="J43" s="7">
        <f t="shared" si="11"/>
        <v>15.04199999999996</v>
      </c>
      <c r="K43" s="7">
        <f t="shared" si="12"/>
        <v>126.6034999999997</v>
      </c>
      <c r="L43" s="30">
        <v>6</v>
      </c>
      <c r="M43" s="7">
        <f t="shared" si="13"/>
        <v>149.16649999999962</v>
      </c>
    </row>
    <row r="44" spans="1:13" s="4" customFormat="1" ht="12.75">
      <c r="A44" s="29">
        <v>825.34</v>
      </c>
      <c r="B44" s="30">
        <v>0.5</v>
      </c>
      <c r="C44" s="30">
        <v>2.5</v>
      </c>
      <c r="D44" s="7">
        <f t="shared" si="7"/>
        <v>11.33100000000003</v>
      </c>
      <c r="E44" s="7">
        <f t="shared" si="8"/>
        <v>61.69100000000016</v>
      </c>
      <c r="F44" s="7">
        <f t="shared" si="9"/>
        <v>11.33100000000003</v>
      </c>
      <c r="G44" s="7">
        <f t="shared" si="10"/>
        <v>-1082.8564999999999</v>
      </c>
      <c r="H44" s="30">
        <v>0</v>
      </c>
      <c r="I44" s="30">
        <v>6.4</v>
      </c>
      <c r="J44" s="7">
        <f t="shared" si="11"/>
        <v>0</v>
      </c>
      <c r="K44" s="7">
        <f t="shared" si="12"/>
        <v>148.56200000000038</v>
      </c>
      <c r="L44" s="30">
        <v>6</v>
      </c>
      <c r="M44" s="7">
        <f t="shared" si="13"/>
        <v>151.08000000000038</v>
      </c>
    </row>
    <row r="45" spans="1:13" s="4" customFormat="1" ht="12.75">
      <c r="A45" s="29">
        <v>850.31</v>
      </c>
      <c r="B45" s="30">
        <v>0.4</v>
      </c>
      <c r="C45" s="30">
        <v>2.4</v>
      </c>
      <c r="D45" s="7">
        <f t="shared" si="7"/>
        <v>11.236499999999962</v>
      </c>
      <c r="E45" s="7">
        <f t="shared" si="8"/>
        <v>61.17649999999979</v>
      </c>
      <c r="F45" s="7">
        <f t="shared" si="9"/>
        <v>11.236499999999962</v>
      </c>
      <c r="G45" s="7">
        <f t="shared" si="10"/>
        <v>-1132.7964999999997</v>
      </c>
      <c r="H45" s="30">
        <v>0</v>
      </c>
      <c r="I45" s="30">
        <v>4.6</v>
      </c>
      <c r="J45" s="7">
        <f t="shared" si="11"/>
        <v>0</v>
      </c>
      <c r="K45" s="7">
        <f t="shared" si="12"/>
        <v>137.33499999999952</v>
      </c>
      <c r="L45" s="30">
        <v>5</v>
      </c>
      <c r="M45" s="7">
        <f t="shared" si="13"/>
        <v>137.33499999999952</v>
      </c>
    </row>
    <row r="46" spans="1:13" s="4" customFormat="1" ht="12.75">
      <c r="A46" s="29">
        <v>875.31</v>
      </c>
      <c r="B46" s="30">
        <v>0.3</v>
      </c>
      <c r="C46" s="30">
        <v>3.2</v>
      </c>
      <c r="D46" s="7">
        <f t="shared" si="7"/>
        <v>8.75</v>
      </c>
      <c r="E46" s="7">
        <f t="shared" si="8"/>
        <v>70</v>
      </c>
      <c r="F46" s="7">
        <f t="shared" si="9"/>
        <v>8.75</v>
      </c>
      <c r="G46" s="7">
        <f t="shared" si="10"/>
        <v>-1194.0464999999997</v>
      </c>
      <c r="H46" s="30">
        <v>0</v>
      </c>
      <c r="I46" s="30">
        <v>4.1</v>
      </c>
      <c r="J46" s="7">
        <f t="shared" si="11"/>
        <v>0</v>
      </c>
      <c r="K46" s="7">
        <f t="shared" si="12"/>
        <v>108.74999999999999</v>
      </c>
      <c r="L46" s="30">
        <v>5.5</v>
      </c>
      <c r="M46" s="7">
        <f t="shared" si="13"/>
        <v>131.25</v>
      </c>
    </row>
    <row r="47" spans="1:13" s="4" customFormat="1" ht="12.75">
      <c r="A47" s="29">
        <v>900.41</v>
      </c>
      <c r="B47" s="30">
        <v>0.7</v>
      </c>
      <c r="C47" s="30">
        <v>1.7</v>
      </c>
      <c r="D47" s="7">
        <f t="shared" si="7"/>
        <v>12.550000000000011</v>
      </c>
      <c r="E47" s="7">
        <f t="shared" si="8"/>
        <v>61.49500000000006</v>
      </c>
      <c r="F47" s="7">
        <f t="shared" si="9"/>
        <v>12.550000000000011</v>
      </c>
      <c r="G47" s="7">
        <f t="shared" si="10"/>
        <v>-1242.9914999999996</v>
      </c>
      <c r="H47" s="30">
        <v>0</v>
      </c>
      <c r="I47" s="30">
        <v>2.7</v>
      </c>
      <c r="J47" s="7">
        <f t="shared" si="11"/>
        <v>0</v>
      </c>
      <c r="K47" s="7">
        <f t="shared" si="12"/>
        <v>85.34000000000007</v>
      </c>
      <c r="L47" s="30">
        <v>5.5</v>
      </c>
      <c r="M47" s="7">
        <f t="shared" si="13"/>
        <v>138.05000000000013</v>
      </c>
    </row>
    <row r="48" spans="1:13" s="4" customFormat="1" ht="12.75">
      <c r="A48" s="29">
        <v>925.3</v>
      </c>
      <c r="B48" s="30">
        <v>0.7</v>
      </c>
      <c r="C48" s="30">
        <v>0.7</v>
      </c>
      <c r="D48" s="7">
        <f t="shared" si="7"/>
        <v>17.422999999999988</v>
      </c>
      <c r="E48" s="7">
        <f t="shared" si="8"/>
        <v>29.86799999999998</v>
      </c>
      <c r="F48" s="7">
        <f t="shared" si="9"/>
        <v>17.422999999999988</v>
      </c>
      <c r="G48" s="7">
        <f t="shared" si="10"/>
        <v>-1255.4364999999996</v>
      </c>
      <c r="H48" s="30">
        <v>0</v>
      </c>
      <c r="I48" s="30">
        <v>2</v>
      </c>
      <c r="J48" s="7">
        <f t="shared" si="11"/>
        <v>0</v>
      </c>
      <c r="K48" s="7">
        <f t="shared" si="12"/>
        <v>58.491499999999974</v>
      </c>
      <c r="L48" s="30">
        <v>5.7</v>
      </c>
      <c r="M48" s="7">
        <f t="shared" si="13"/>
        <v>139.3839999999999</v>
      </c>
    </row>
    <row r="49" spans="1:13" s="4" customFormat="1" ht="12.75">
      <c r="A49" s="29">
        <v>950.17</v>
      </c>
      <c r="B49" s="30">
        <v>0.5</v>
      </c>
      <c r="C49" s="30">
        <v>2.4</v>
      </c>
      <c r="D49" s="7">
        <f t="shared" si="7"/>
        <v>14.922000000000002</v>
      </c>
      <c r="E49" s="7">
        <f t="shared" si="8"/>
        <v>38.548500000000004</v>
      </c>
      <c r="F49" s="7">
        <f t="shared" si="9"/>
        <v>14.922000000000002</v>
      </c>
      <c r="G49" s="7">
        <f t="shared" si="10"/>
        <v>-1279.0629999999996</v>
      </c>
      <c r="H49" s="30">
        <v>0</v>
      </c>
      <c r="I49" s="30">
        <v>2.5</v>
      </c>
      <c r="J49" s="7">
        <f t="shared" si="11"/>
        <v>0</v>
      </c>
      <c r="K49" s="7">
        <f t="shared" si="12"/>
        <v>55.95750000000001</v>
      </c>
      <c r="L49" s="30">
        <v>5.5</v>
      </c>
      <c r="M49" s="7">
        <f t="shared" si="13"/>
        <v>139.27200000000002</v>
      </c>
    </row>
    <row r="50" spans="1:13" s="4" customFormat="1" ht="12.75">
      <c r="A50" s="29">
        <v>975.16</v>
      </c>
      <c r="B50" s="30">
        <v>0.4</v>
      </c>
      <c r="C50" s="30">
        <v>1.4</v>
      </c>
      <c r="D50" s="7">
        <f t="shared" si="7"/>
        <v>11.245500000000005</v>
      </c>
      <c r="E50" s="7">
        <f t="shared" si="8"/>
        <v>47.481000000000016</v>
      </c>
      <c r="F50" s="7">
        <f t="shared" si="9"/>
        <v>11.245500000000005</v>
      </c>
      <c r="G50" s="7">
        <f t="shared" si="10"/>
        <v>-1315.2984999999996</v>
      </c>
      <c r="H50" s="30">
        <v>0</v>
      </c>
      <c r="I50" s="30">
        <v>2.2</v>
      </c>
      <c r="J50" s="7">
        <f t="shared" si="11"/>
        <v>0</v>
      </c>
      <c r="K50" s="7">
        <f t="shared" si="12"/>
        <v>58.72650000000002</v>
      </c>
      <c r="L50" s="30">
        <v>5.6</v>
      </c>
      <c r="M50" s="7">
        <f t="shared" si="13"/>
        <v>138.69450000000003</v>
      </c>
    </row>
    <row r="51" spans="1:13" s="4" customFormat="1" ht="12.75">
      <c r="A51" s="29">
        <v>1000.06</v>
      </c>
      <c r="B51" s="30">
        <v>0.5</v>
      </c>
      <c r="C51" s="30">
        <v>1.9</v>
      </c>
      <c r="D51" s="7">
        <f t="shared" si="7"/>
        <v>11.20499999999999</v>
      </c>
      <c r="E51" s="7">
        <f t="shared" si="8"/>
        <v>41.08499999999996</v>
      </c>
      <c r="F51" s="7">
        <f t="shared" si="9"/>
        <v>11.20499999999999</v>
      </c>
      <c r="G51" s="7">
        <f t="shared" si="10"/>
        <v>-1345.1784999999995</v>
      </c>
      <c r="H51" s="30">
        <v>0</v>
      </c>
      <c r="I51" s="30">
        <v>3</v>
      </c>
      <c r="J51" s="7">
        <f t="shared" si="11"/>
        <v>0</v>
      </c>
      <c r="K51" s="7">
        <f t="shared" si="12"/>
        <v>64.73999999999994</v>
      </c>
      <c r="L51" s="30">
        <v>5</v>
      </c>
      <c r="M51" s="7">
        <f t="shared" si="13"/>
        <v>131.96999999999989</v>
      </c>
    </row>
    <row r="52" spans="1:13" s="4" customFormat="1" ht="12.75">
      <c r="A52" s="29">
        <v>1025.32</v>
      </c>
      <c r="B52" s="30">
        <v>0.4</v>
      </c>
      <c r="C52" s="30">
        <v>2.6</v>
      </c>
      <c r="D52" s="7">
        <f t="shared" si="7"/>
        <v>11.366999999999996</v>
      </c>
      <c r="E52" s="7">
        <f t="shared" si="8"/>
        <v>56.83499999999998</v>
      </c>
      <c r="F52" s="7">
        <f t="shared" si="9"/>
        <v>11.366999999999996</v>
      </c>
      <c r="G52" s="7">
        <f t="shared" si="10"/>
        <v>-1390.6464999999996</v>
      </c>
      <c r="H52" s="30">
        <v>0</v>
      </c>
      <c r="I52" s="30">
        <v>3.4</v>
      </c>
      <c r="J52" s="7">
        <f t="shared" si="11"/>
        <v>0</v>
      </c>
      <c r="K52" s="7">
        <f t="shared" si="12"/>
        <v>80.83199999999998</v>
      </c>
      <c r="L52" s="30">
        <v>5</v>
      </c>
      <c r="M52" s="7">
        <f t="shared" si="13"/>
        <v>126.29999999999995</v>
      </c>
    </row>
    <row r="53" spans="1:13" s="4" customFormat="1" ht="12.75">
      <c r="A53" s="29">
        <v>1050.21</v>
      </c>
      <c r="B53" s="30">
        <v>0.5</v>
      </c>
      <c r="C53" s="30">
        <v>1.6</v>
      </c>
      <c r="D53" s="7">
        <f t="shared" si="7"/>
        <v>11.200500000000046</v>
      </c>
      <c r="E53" s="7">
        <f t="shared" si="8"/>
        <v>52.26900000000021</v>
      </c>
      <c r="F53" s="7">
        <f t="shared" si="9"/>
        <v>11.200500000000046</v>
      </c>
      <c r="G53" s="7">
        <f t="shared" si="10"/>
        <v>-1431.7149999999997</v>
      </c>
      <c r="H53" s="30">
        <v>0</v>
      </c>
      <c r="I53" s="30">
        <v>2.7</v>
      </c>
      <c r="J53" s="7">
        <f t="shared" si="11"/>
        <v>0</v>
      </c>
      <c r="K53" s="7">
        <f t="shared" si="12"/>
        <v>75.9145000000003</v>
      </c>
      <c r="L53" s="30">
        <v>4.5</v>
      </c>
      <c r="M53" s="7">
        <f t="shared" si="13"/>
        <v>118.22750000000048</v>
      </c>
    </row>
    <row r="54" spans="1:13" s="4" customFormat="1" ht="12.75">
      <c r="A54" s="29">
        <v>1075.54</v>
      </c>
      <c r="B54" s="30">
        <v>0.4</v>
      </c>
      <c r="C54" s="30">
        <v>2.4</v>
      </c>
      <c r="D54" s="7">
        <f t="shared" si="7"/>
        <v>11.398499999999968</v>
      </c>
      <c r="E54" s="7">
        <f t="shared" si="8"/>
        <v>50.659999999999854</v>
      </c>
      <c r="F54" s="7">
        <f t="shared" si="9"/>
        <v>11.398499999999968</v>
      </c>
      <c r="G54" s="7">
        <f t="shared" si="10"/>
        <v>-1470.9764999999995</v>
      </c>
      <c r="H54" s="30">
        <v>0.8</v>
      </c>
      <c r="I54" s="30">
        <v>4.4</v>
      </c>
      <c r="J54" s="7">
        <f t="shared" si="11"/>
        <v>10.131999999999971</v>
      </c>
      <c r="K54" s="7">
        <f t="shared" si="12"/>
        <v>89.92149999999975</v>
      </c>
      <c r="L54" s="30">
        <v>5.5</v>
      </c>
      <c r="M54" s="7">
        <f t="shared" si="13"/>
        <v>126.64999999999964</v>
      </c>
    </row>
    <row r="55" spans="1:13" s="4" customFormat="1" ht="12.75">
      <c r="A55" s="29">
        <v>1100.74</v>
      </c>
      <c r="B55" s="30">
        <v>0.8</v>
      </c>
      <c r="C55" s="30">
        <v>1.6</v>
      </c>
      <c r="D55" s="7">
        <f t="shared" si="7"/>
        <v>15.12000000000003</v>
      </c>
      <c r="E55" s="7">
        <f t="shared" si="8"/>
        <v>50.40000000000009</v>
      </c>
      <c r="F55" s="7">
        <f t="shared" si="9"/>
        <v>15.12000000000003</v>
      </c>
      <c r="G55" s="7">
        <f t="shared" si="10"/>
        <v>-1506.2564999999995</v>
      </c>
      <c r="H55" s="30">
        <v>1.2</v>
      </c>
      <c r="I55" s="30">
        <v>3.6</v>
      </c>
      <c r="J55" s="7">
        <f t="shared" si="11"/>
        <v>25.200000000000045</v>
      </c>
      <c r="K55" s="7">
        <f t="shared" si="12"/>
        <v>100.80000000000018</v>
      </c>
      <c r="L55" s="30">
        <v>5.4</v>
      </c>
      <c r="M55" s="7">
        <f t="shared" si="13"/>
        <v>137.34000000000026</v>
      </c>
    </row>
    <row r="56" spans="1:13" s="4" customFormat="1" ht="12.75">
      <c r="A56" s="29">
        <v>1125.4</v>
      </c>
      <c r="B56" s="30">
        <v>0.6</v>
      </c>
      <c r="C56" s="30">
        <v>1.1</v>
      </c>
      <c r="D56" s="7">
        <f t="shared" si="7"/>
        <v>17.262000000000057</v>
      </c>
      <c r="E56" s="7">
        <f t="shared" si="8"/>
        <v>33.29100000000011</v>
      </c>
      <c r="F56" s="7">
        <f t="shared" si="9"/>
        <v>17.262000000000057</v>
      </c>
      <c r="G56" s="7">
        <f t="shared" si="10"/>
        <v>-1522.2854999999995</v>
      </c>
      <c r="H56" s="30">
        <v>0</v>
      </c>
      <c r="I56" s="30">
        <v>5.3</v>
      </c>
      <c r="J56" s="7">
        <f t="shared" si="11"/>
        <v>14.79600000000005</v>
      </c>
      <c r="K56" s="7">
        <f t="shared" si="12"/>
        <v>109.73700000000036</v>
      </c>
      <c r="L56" s="30">
        <v>5.7</v>
      </c>
      <c r="M56" s="7">
        <f t="shared" si="13"/>
        <v>136.86300000000048</v>
      </c>
    </row>
    <row r="57" spans="1:13" s="4" customFormat="1" ht="12.75">
      <c r="A57" s="29">
        <v>1149.33</v>
      </c>
      <c r="B57" s="30">
        <v>0.7</v>
      </c>
      <c r="C57" s="30">
        <v>0.3</v>
      </c>
      <c r="D57" s="7">
        <f t="shared" si="7"/>
        <v>15.55449999999989</v>
      </c>
      <c r="E57" s="7">
        <f t="shared" si="8"/>
        <v>16.750999999999888</v>
      </c>
      <c r="F57" s="7">
        <f t="shared" si="9"/>
        <v>15.55449999999989</v>
      </c>
      <c r="G57" s="7">
        <f t="shared" si="10"/>
        <v>-1523.4819999999995</v>
      </c>
      <c r="H57" s="30">
        <v>0</v>
      </c>
      <c r="I57" s="30">
        <v>1.4</v>
      </c>
      <c r="J57" s="7">
        <f t="shared" si="11"/>
        <v>0</v>
      </c>
      <c r="K57" s="7">
        <f t="shared" si="12"/>
        <v>80.16549999999944</v>
      </c>
      <c r="L57" s="30">
        <v>3</v>
      </c>
      <c r="M57" s="7">
        <f t="shared" si="13"/>
        <v>104.09549999999928</v>
      </c>
    </row>
    <row r="58" spans="1:13" s="4" customFormat="1" ht="12.75">
      <c r="A58" s="29">
        <v>1174.6</v>
      </c>
      <c r="B58" s="30">
        <v>0.9</v>
      </c>
      <c r="C58" s="30">
        <v>0.7</v>
      </c>
      <c r="D58" s="7">
        <f t="shared" si="7"/>
        <v>20.215999999999987</v>
      </c>
      <c r="E58" s="7">
        <f t="shared" si="8"/>
        <v>12.634999999999991</v>
      </c>
      <c r="F58" s="7">
        <f t="shared" si="9"/>
        <v>12.634999999999991</v>
      </c>
      <c r="G58" s="7">
        <f t="shared" si="10"/>
        <v>-1515.9009999999996</v>
      </c>
      <c r="H58" s="30">
        <v>0.6</v>
      </c>
      <c r="I58" s="30">
        <v>4.4</v>
      </c>
      <c r="J58" s="7">
        <f t="shared" si="11"/>
        <v>7.580999999999994</v>
      </c>
      <c r="K58" s="7">
        <f t="shared" si="12"/>
        <v>73.28299999999996</v>
      </c>
      <c r="L58" s="30">
        <v>5.4</v>
      </c>
      <c r="M58" s="7">
        <f t="shared" si="13"/>
        <v>106.13399999999993</v>
      </c>
    </row>
    <row r="59" spans="1:13" s="4" customFormat="1" ht="12.75">
      <c r="A59" s="29">
        <v>1187.08</v>
      </c>
      <c r="B59" s="30">
        <v>0.7</v>
      </c>
      <c r="C59" s="30">
        <v>1.1</v>
      </c>
      <c r="D59" s="7">
        <f t="shared" si="7"/>
        <v>9.984000000000016</v>
      </c>
      <c r="E59" s="7">
        <f t="shared" si="8"/>
        <v>11.232000000000017</v>
      </c>
      <c r="F59" s="7">
        <f t="shared" si="9"/>
        <v>9.984000000000016</v>
      </c>
      <c r="G59" s="7">
        <f t="shared" si="10"/>
        <v>-1517.1489999999997</v>
      </c>
      <c r="H59" s="30">
        <v>0</v>
      </c>
      <c r="I59" s="30">
        <v>4.4</v>
      </c>
      <c r="J59" s="7">
        <f t="shared" si="11"/>
        <v>3.744000000000005</v>
      </c>
      <c r="K59" s="7">
        <f t="shared" si="12"/>
        <v>54.912000000000084</v>
      </c>
      <c r="L59" s="30">
        <v>3.5</v>
      </c>
      <c r="M59" s="7">
        <f t="shared" si="13"/>
        <v>55.53600000000009</v>
      </c>
    </row>
    <row r="60" spans="1:13" s="4" customFormat="1" ht="12.75">
      <c r="A60" s="29">
        <v>1199.73</v>
      </c>
      <c r="B60" s="30">
        <v>0.8</v>
      </c>
      <c r="C60" s="30">
        <v>1.1</v>
      </c>
      <c r="D60" s="7">
        <f t="shared" si="7"/>
        <v>9.487500000000068</v>
      </c>
      <c r="E60" s="7">
        <f t="shared" si="8"/>
        <v>13.9150000000001</v>
      </c>
      <c r="F60" s="7">
        <f t="shared" si="9"/>
        <v>9.487500000000068</v>
      </c>
      <c r="G60" s="7">
        <f t="shared" si="10"/>
        <v>-1521.5764999999997</v>
      </c>
      <c r="H60" s="30">
        <v>0</v>
      </c>
      <c r="I60" s="30">
        <v>4.6</v>
      </c>
      <c r="J60" s="7">
        <f t="shared" si="11"/>
        <v>0</v>
      </c>
      <c r="K60" s="7">
        <f t="shared" si="12"/>
        <v>56.92500000000041</v>
      </c>
      <c r="L60" s="30">
        <v>3.4</v>
      </c>
      <c r="M60" s="7">
        <f t="shared" si="13"/>
        <v>43.64250000000032</v>
      </c>
    </row>
    <row r="61" spans="1:13" s="4" customFormat="1" ht="12.75">
      <c r="A61" s="29">
        <v>1224.57</v>
      </c>
      <c r="B61" s="30">
        <v>0.5</v>
      </c>
      <c r="C61" s="30">
        <v>1.6</v>
      </c>
      <c r="D61" s="7">
        <f t="shared" si="7"/>
        <v>16.145999999999948</v>
      </c>
      <c r="E61" s="7">
        <f t="shared" si="8"/>
        <v>33.53399999999989</v>
      </c>
      <c r="F61" s="7">
        <f t="shared" si="9"/>
        <v>16.145999999999948</v>
      </c>
      <c r="G61" s="7">
        <f t="shared" si="10"/>
        <v>-1538.9644999999996</v>
      </c>
      <c r="H61" s="30">
        <v>0</v>
      </c>
      <c r="I61" s="30">
        <v>4.8</v>
      </c>
      <c r="J61" s="7">
        <f t="shared" si="11"/>
        <v>0</v>
      </c>
      <c r="K61" s="7">
        <f t="shared" si="12"/>
        <v>116.74799999999959</v>
      </c>
      <c r="L61" s="30">
        <v>3.5</v>
      </c>
      <c r="M61" s="7">
        <f t="shared" si="13"/>
        <v>85.69799999999972</v>
      </c>
    </row>
    <row r="62" spans="1:13" s="4" customFormat="1" ht="12.75">
      <c r="A62" s="29">
        <v>1274.71</v>
      </c>
      <c r="B62" s="30">
        <v>0.4</v>
      </c>
      <c r="C62" s="30">
        <v>1.9</v>
      </c>
      <c r="D62" s="7">
        <f t="shared" si="7"/>
        <v>22.563000000000045</v>
      </c>
      <c r="E62" s="7">
        <f t="shared" si="8"/>
        <v>87.74500000000018</v>
      </c>
      <c r="F62" s="7">
        <f t="shared" si="9"/>
        <v>22.563000000000045</v>
      </c>
      <c r="G62" s="7">
        <f t="shared" si="10"/>
        <v>-1604.1464999999998</v>
      </c>
      <c r="H62" s="30">
        <v>0</v>
      </c>
      <c r="I62" s="30">
        <v>3</v>
      </c>
      <c r="J62" s="7">
        <f t="shared" si="11"/>
        <v>0</v>
      </c>
      <c r="K62" s="7">
        <f t="shared" si="12"/>
        <v>195.5460000000004</v>
      </c>
      <c r="L62" s="30">
        <v>3.5</v>
      </c>
      <c r="M62" s="7">
        <f t="shared" si="13"/>
        <v>175.49000000000035</v>
      </c>
    </row>
    <row r="63" spans="1:13" s="4" customFormat="1" ht="12.75">
      <c r="A63" s="29">
        <v>1299.57</v>
      </c>
      <c r="B63" s="30">
        <v>0.1</v>
      </c>
      <c r="C63" s="30">
        <v>1.2</v>
      </c>
      <c r="D63" s="7">
        <f t="shared" si="7"/>
        <v>6.214999999999975</v>
      </c>
      <c r="E63" s="7">
        <f t="shared" si="8"/>
        <v>38.53299999999984</v>
      </c>
      <c r="F63" s="7">
        <f t="shared" si="9"/>
        <v>6.214999999999975</v>
      </c>
      <c r="G63" s="7">
        <f t="shared" si="10"/>
        <v>-1636.4644999999996</v>
      </c>
      <c r="H63" s="30">
        <v>0</v>
      </c>
      <c r="I63" s="30">
        <v>5.2</v>
      </c>
      <c r="J63" s="7">
        <f t="shared" si="11"/>
        <v>0</v>
      </c>
      <c r="K63" s="7">
        <f t="shared" si="12"/>
        <v>101.92599999999958</v>
      </c>
      <c r="L63" s="30">
        <v>5.9</v>
      </c>
      <c r="M63" s="7">
        <f t="shared" si="13"/>
        <v>116.84199999999953</v>
      </c>
    </row>
    <row r="64" spans="1:13" s="4" customFormat="1" ht="12.75">
      <c r="A64" s="29">
        <v>1324.51</v>
      </c>
      <c r="B64" s="30">
        <v>0.4</v>
      </c>
      <c r="C64" s="30">
        <v>2.2</v>
      </c>
      <c r="D64" s="7">
        <f t="shared" si="7"/>
        <v>6.235000000000014</v>
      </c>
      <c r="E64" s="7">
        <f t="shared" si="8"/>
        <v>42.398000000000096</v>
      </c>
      <c r="F64" s="7">
        <f t="shared" si="9"/>
        <v>6.235000000000014</v>
      </c>
      <c r="G64" s="7">
        <f t="shared" si="10"/>
        <v>-1672.6274999999996</v>
      </c>
      <c r="H64" s="30">
        <v>1.8</v>
      </c>
      <c r="I64" s="30">
        <v>5.1</v>
      </c>
      <c r="J64" s="7">
        <f t="shared" si="11"/>
        <v>22.44600000000005</v>
      </c>
      <c r="K64" s="7">
        <f t="shared" si="12"/>
        <v>128.4410000000003</v>
      </c>
      <c r="L64" s="30">
        <v>6.8</v>
      </c>
      <c r="M64" s="7">
        <f t="shared" si="13"/>
        <v>158.36900000000034</v>
      </c>
    </row>
    <row r="65" spans="1:13" s="4" customFormat="1" ht="12.75">
      <c r="A65" s="29">
        <v>1349.26</v>
      </c>
      <c r="B65" s="30">
        <v>0.4</v>
      </c>
      <c r="C65" s="30">
        <v>3.1</v>
      </c>
      <c r="D65" s="7">
        <f t="shared" si="7"/>
        <v>9.9</v>
      </c>
      <c r="E65" s="7">
        <f t="shared" si="8"/>
        <v>65.5875</v>
      </c>
      <c r="F65" s="7">
        <f t="shared" si="9"/>
        <v>9.9</v>
      </c>
      <c r="G65" s="7">
        <f t="shared" si="10"/>
        <v>-1728.3149999999996</v>
      </c>
      <c r="H65" s="30">
        <v>0.9</v>
      </c>
      <c r="I65" s="30">
        <v>7</v>
      </c>
      <c r="J65" s="7">
        <f t="shared" si="11"/>
        <v>33.4125</v>
      </c>
      <c r="K65" s="7">
        <f t="shared" si="12"/>
        <v>149.73749999999998</v>
      </c>
      <c r="L65" s="30">
        <v>7.5</v>
      </c>
      <c r="M65" s="7">
        <f t="shared" si="13"/>
        <v>176.9625</v>
      </c>
    </row>
    <row r="66" spans="1:13" s="4" customFormat="1" ht="12.75">
      <c r="A66" s="29">
        <v>1375.31</v>
      </c>
      <c r="B66" s="30">
        <v>0.3</v>
      </c>
      <c r="C66" s="30">
        <v>3.2</v>
      </c>
      <c r="D66" s="7">
        <f t="shared" si="7"/>
        <v>9.117499999999984</v>
      </c>
      <c r="E66" s="7">
        <f t="shared" si="8"/>
        <v>82.05749999999986</v>
      </c>
      <c r="F66" s="7">
        <f t="shared" si="9"/>
        <v>9.117499999999984</v>
      </c>
      <c r="G66" s="7">
        <f t="shared" si="10"/>
        <v>-1801.2549999999994</v>
      </c>
      <c r="H66" s="30">
        <v>1.1</v>
      </c>
      <c r="I66" s="30">
        <v>7.3</v>
      </c>
      <c r="J66" s="7">
        <f t="shared" si="11"/>
        <v>26.049999999999955</v>
      </c>
      <c r="K66" s="7">
        <f t="shared" si="12"/>
        <v>186.25749999999968</v>
      </c>
      <c r="L66" s="30">
        <v>8.4</v>
      </c>
      <c r="M66" s="7">
        <f t="shared" si="13"/>
        <v>207.09749999999966</v>
      </c>
    </row>
    <row r="67" spans="1:13" s="4" customFormat="1" ht="12.75">
      <c r="A67" s="29">
        <v>1399.42</v>
      </c>
      <c r="B67" s="30">
        <v>0.5</v>
      </c>
      <c r="C67" s="30">
        <v>3</v>
      </c>
      <c r="D67" s="7">
        <f t="shared" si="7"/>
        <v>9.644000000000052</v>
      </c>
      <c r="E67" s="7">
        <f t="shared" si="8"/>
        <v>74.7410000000004</v>
      </c>
      <c r="F67" s="7">
        <f t="shared" si="9"/>
        <v>9.644000000000052</v>
      </c>
      <c r="G67" s="7">
        <f t="shared" si="10"/>
        <v>-1866.3519999999999</v>
      </c>
      <c r="H67" s="30">
        <v>0</v>
      </c>
      <c r="I67" s="30">
        <v>7.9</v>
      </c>
      <c r="J67" s="7">
        <f t="shared" si="11"/>
        <v>13.260500000000071</v>
      </c>
      <c r="K67" s="7">
        <f t="shared" si="12"/>
        <v>183.23600000000096</v>
      </c>
      <c r="L67" s="30">
        <v>8</v>
      </c>
      <c r="M67" s="7">
        <f t="shared" si="13"/>
        <v>197.70200000000102</v>
      </c>
    </row>
    <row r="68" spans="1:13" s="4" customFormat="1" ht="12.75">
      <c r="A68" s="29">
        <v>1424.39</v>
      </c>
      <c r="B68" s="30">
        <v>0.5</v>
      </c>
      <c r="C68" s="30">
        <v>3.3</v>
      </c>
      <c r="D68" s="7">
        <f t="shared" si="7"/>
        <v>12.485000000000014</v>
      </c>
      <c r="E68" s="7">
        <f t="shared" si="8"/>
        <v>78.65550000000009</v>
      </c>
      <c r="F68" s="7">
        <f t="shared" si="9"/>
        <v>12.485000000000014</v>
      </c>
      <c r="G68" s="7">
        <f t="shared" si="10"/>
        <v>-1932.5225</v>
      </c>
      <c r="H68" s="30">
        <v>1.4</v>
      </c>
      <c r="I68" s="30">
        <v>5.7</v>
      </c>
      <c r="J68" s="7">
        <f t="shared" si="11"/>
        <v>17.479000000000017</v>
      </c>
      <c r="K68" s="7">
        <f t="shared" si="12"/>
        <v>169.7960000000002</v>
      </c>
      <c r="L68" s="30">
        <v>8.2</v>
      </c>
      <c r="M68" s="7">
        <f t="shared" si="13"/>
        <v>202.2570000000002</v>
      </c>
    </row>
    <row r="69" spans="1:13" s="4" customFormat="1" ht="12.75">
      <c r="A69" s="29">
        <v>1449.42</v>
      </c>
      <c r="B69" s="30">
        <v>0.4</v>
      </c>
      <c r="C69" s="30">
        <v>3.5</v>
      </c>
      <c r="D69" s="7">
        <f t="shared" si="7"/>
        <v>11.263499999999988</v>
      </c>
      <c r="E69" s="7">
        <f t="shared" si="8"/>
        <v>85.1019999999999</v>
      </c>
      <c r="F69" s="7">
        <f t="shared" si="9"/>
        <v>11.263499999999988</v>
      </c>
      <c r="G69" s="7">
        <f t="shared" si="10"/>
        <v>-2006.3609999999999</v>
      </c>
      <c r="H69" s="30">
        <v>0.6</v>
      </c>
      <c r="I69" s="30">
        <v>8</v>
      </c>
      <c r="J69" s="7">
        <f t="shared" si="11"/>
        <v>25.029999999999973</v>
      </c>
      <c r="K69" s="7">
        <f t="shared" si="12"/>
        <v>171.4554999999998</v>
      </c>
      <c r="L69" s="30">
        <v>9</v>
      </c>
      <c r="M69" s="7">
        <f t="shared" si="13"/>
        <v>215.25799999999975</v>
      </c>
    </row>
    <row r="70" spans="1:13" s="4" customFormat="1" ht="12.75">
      <c r="A70" s="29">
        <v>1474.26</v>
      </c>
      <c r="B70" s="30">
        <v>0.6</v>
      </c>
      <c r="C70" s="30">
        <v>3.7</v>
      </c>
      <c r="D70" s="7">
        <f t="shared" si="7"/>
        <v>12.419999999999959</v>
      </c>
      <c r="E70" s="7">
        <f t="shared" si="8"/>
        <v>89.42399999999971</v>
      </c>
      <c r="F70" s="7">
        <f t="shared" si="9"/>
        <v>12.419999999999959</v>
      </c>
      <c r="G70" s="7">
        <f t="shared" si="10"/>
        <v>-2083.365</v>
      </c>
      <c r="H70" s="30">
        <v>1.9</v>
      </c>
      <c r="I70" s="30">
        <v>7.3</v>
      </c>
      <c r="J70" s="7">
        <f t="shared" si="11"/>
        <v>31.049999999999898</v>
      </c>
      <c r="K70" s="7">
        <f t="shared" si="12"/>
        <v>190.02599999999939</v>
      </c>
      <c r="L70" s="30">
        <v>8.5</v>
      </c>
      <c r="M70" s="7">
        <f t="shared" si="13"/>
        <v>217.34999999999928</v>
      </c>
    </row>
    <row r="71" spans="1:13" s="4" customFormat="1" ht="12.75">
      <c r="A71" s="29">
        <v>1499.39</v>
      </c>
      <c r="B71" s="30">
        <v>0.6</v>
      </c>
      <c r="C71" s="30">
        <v>1.9</v>
      </c>
      <c r="D71" s="7">
        <f t="shared" si="7"/>
        <v>15.078000000000065</v>
      </c>
      <c r="E71" s="7">
        <f t="shared" si="8"/>
        <v>70.3640000000003</v>
      </c>
      <c r="F71" s="7">
        <f t="shared" si="9"/>
        <v>15.078000000000065</v>
      </c>
      <c r="G71" s="7">
        <f t="shared" si="10"/>
        <v>-2138.651</v>
      </c>
      <c r="H71" s="30">
        <v>2.7</v>
      </c>
      <c r="I71" s="30">
        <v>4.3</v>
      </c>
      <c r="J71" s="7">
        <f t="shared" si="11"/>
        <v>57.79900000000025</v>
      </c>
      <c r="K71" s="7">
        <f t="shared" si="12"/>
        <v>145.75400000000062</v>
      </c>
      <c r="L71" s="30">
        <v>6</v>
      </c>
      <c r="M71" s="7">
        <f t="shared" si="13"/>
        <v>182.1925000000008</v>
      </c>
    </row>
    <row r="72" spans="1:13" s="4" customFormat="1" ht="12.75">
      <c r="A72" s="29">
        <v>1524.69</v>
      </c>
      <c r="B72" s="30">
        <v>0.2</v>
      </c>
      <c r="C72" s="30">
        <v>3.6</v>
      </c>
      <c r="D72" s="7">
        <f t="shared" si="7"/>
        <v>10.119999999999983</v>
      </c>
      <c r="E72" s="7">
        <f t="shared" si="8"/>
        <v>69.57499999999987</v>
      </c>
      <c r="F72" s="7">
        <f t="shared" si="9"/>
        <v>10.119999999999983</v>
      </c>
      <c r="G72" s="7">
        <f t="shared" si="10"/>
        <v>-2198.1059999999998</v>
      </c>
      <c r="H72" s="30">
        <v>0.6</v>
      </c>
      <c r="I72" s="30">
        <v>5.8</v>
      </c>
      <c r="J72" s="7">
        <f t="shared" si="11"/>
        <v>41.744999999999926</v>
      </c>
      <c r="K72" s="7">
        <f t="shared" si="12"/>
        <v>127.76499999999976</v>
      </c>
      <c r="L72" s="30">
        <v>6.5</v>
      </c>
      <c r="M72" s="7">
        <f t="shared" si="13"/>
        <v>158.12499999999972</v>
      </c>
    </row>
    <row r="73" spans="1:13" s="4" customFormat="1" ht="12.75">
      <c r="A73" s="29">
        <v>1543.72</v>
      </c>
      <c r="B73" s="30">
        <v>0.1</v>
      </c>
      <c r="C73" s="30">
        <v>3.4</v>
      </c>
      <c r="D73" s="7">
        <f t="shared" si="7"/>
        <v>2.8544999999999963</v>
      </c>
      <c r="E73" s="7">
        <f t="shared" si="8"/>
        <v>66.6049999999999</v>
      </c>
      <c r="F73" s="7">
        <f t="shared" si="9"/>
        <v>2.8544999999999963</v>
      </c>
      <c r="G73" s="7">
        <f t="shared" si="10"/>
        <v>-2261.8565</v>
      </c>
      <c r="H73" s="30">
        <v>0.5</v>
      </c>
      <c r="I73" s="30">
        <v>6</v>
      </c>
      <c r="J73" s="7">
        <f t="shared" si="11"/>
        <v>10.466499999999986</v>
      </c>
      <c r="K73" s="7">
        <f t="shared" si="12"/>
        <v>112.27699999999984</v>
      </c>
      <c r="L73" s="30">
        <v>6.8</v>
      </c>
      <c r="M73" s="7">
        <f t="shared" si="13"/>
        <v>126.54949999999982</v>
      </c>
    </row>
    <row r="74" spans="1:13" s="4" customFormat="1" ht="12.75">
      <c r="A74" s="29">
        <v>1549.82</v>
      </c>
      <c r="B74" s="30">
        <v>0.2</v>
      </c>
      <c r="C74" s="30">
        <v>3.4</v>
      </c>
      <c r="D74" s="7">
        <f t="shared" si="7"/>
        <v>0.9149999999999865</v>
      </c>
      <c r="E74" s="7">
        <f t="shared" si="8"/>
        <v>20.73999999999969</v>
      </c>
      <c r="F74" s="7">
        <f t="shared" si="9"/>
        <v>0.9149999999999865</v>
      </c>
      <c r="G74" s="7">
        <f t="shared" si="10"/>
        <v>-2281.6814999999997</v>
      </c>
      <c r="H74" s="30">
        <v>0.5</v>
      </c>
      <c r="I74" s="30">
        <v>6</v>
      </c>
      <c r="J74" s="7">
        <f t="shared" si="11"/>
        <v>3.0499999999999545</v>
      </c>
      <c r="K74" s="7">
        <f t="shared" si="12"/>
        <v>36.599999999999454</v>
      </c>
      <c r="L74" s="30">
        <v>5.8</v>
      </c>
      <c r="M74" s="7">
        <f t="shared" si="13"/>
        <v>38.429999999999424</v>
      </c>
    </row>
    <row r="75" spans="1:13" s="4" customFormat="1" ht="12.75">
      <c r="A75" s="29">
        <v>1574.7</v>
      </c>
      <c r="B75" s="30">
        <v>0.2</v>
      </c>
      <c r="C75" s="30">
        <v>2.7</v>
      </c>
      <c r="D75" s="7">
        <f t="shared" si="7"/>
        <v>4.976000000000022</v>
      </c>
      <c r="E75" s="7">
        <f t="shared" si="8"/>
        <v>75.88400000000033</v>
      </c>
      <c r="F75" s="7">
        <f t="shared" si="9"/>
        <v>4.976000000000022</v>
      </c>
      <c r="G75" s="7">
        <f t="shared" si="10"/>
        <v>-2352.5895</v>
      </c>
      <c r="H75" s="30">
        <v>0</v>
      </c>
      <c r="I75" s="30">
        <v>4.6</v>
      </c>
      <c r="J75" s="7">
        <f t="shared" si="11"/>
        <v>6.220000000000027</v>
      </c>
      <c r="K75" s="7">
        <f t="shared" si="12"/>
        <v>131.86400000000057</v>
      </c>
      <c r="L75" s="30">
        <v>5.9</v>
      </c>
      <c r="M75" s="7">
        <f t="shared" si="13"/>
        <v>145.54800000000063</v>
      </c>
    </row>
    <row r="76" spans="1:13" s="4" customFormat="1" ht="12.75">
      <c r="A76" s="29">
        <v>1599.85</v>
      </c>
      <c r="B76" s="30">
        <v>0.2</v>
      </c>
      <c r="C76" s="30">
        <v>3.4</v>
      </c>
      <c r="D76" s="7">
        <f t="shared" si="7"/>
        <v>5.029999999999973</v>
      </c>
      <c r="E76" s="7">
        <f t="shared" si="8"/>
        <v>76.70749999999958</v>
      </c>
      <c r="F76" s="7">
        <f t="shared" si="9"/>
        <v>5.029999999999973</v>
      </c>
      <c r="G76" s="7">
        <f t="shared" si="10"/>
        <v>-2424.267</v>
      </c>
      <c r="H76" s="30">
        <v>0.6</v>
      </c>
      <c r="I76" s="30">
        <v>5.4</v>
      </c>
      <c r="J76" s="7">
        <f t="shared" si="11"/>
        <v>7.544999999999959</v>
      </c>
      <c r="K76" s="7">
        <f t="shared" si="12"/>
        <v>125.74999999999932</v>
      </c>
      <c r="L76" s="30">
        <v>6.5</v>
      </c>
      <c r="M76" s="7">
        <f t="shared" si="13"/>
        <v>155.92999999999915</v>
      </c>
    </row>
    <row r="77" spans="1:13" s="4" customFormat="1" ht="12.75">
      <c r="A77" s="29">
        <v>1624.79</v>
      </c>
      <c r="B77" s="30">
        <v>0.3</v>
      </c>
      <c r="C77" s="30">
        <v>2.3</v>
      </c>
      <c r="D77" s="7">
        <f t="shared" si="7"/>
        <v>6.235000000000014</v>
      </c>
      <c r="E77" s="7">
        <f t="shared" si="8"/>
        <v>71.07900000000015</v>
      </c>
      <c r="F77" s="7">
        <f t="shared" si="9"/>
        <v>6.235000000000014</v>
      </c>
      <c r="G77" s="7">
        <f t="shared" si="10"/>
        <v>-2489.111</v>
      </c>
      <c r="H77" s="30">
        <v>1.1</v>
      </c>
      <c r="I77" s="30">
        <v>4.2</v>
      </c>
      <c r="J77" s="7">
        <f t="shared" si="11"/>
        <v>21.199000000000048</v>
      </c>
      <c r="K77" s="7">
        <f t="shared" si="12"/>
        <v>119.71200000000027</v>
      </c>
      <c r="L77" s="30">
        <v>6</v>
      </c>
      <c r="M77" s="7">
        <f t="shared" si="13"/>
        <v>155.87500000000034</v>
      </c>
    </row>
    <row r="78" spans="1:13" s="4" customFormat="1" ht="12.75">
      <c r="A78" s="29">
        <v>1649.87</v>
      </c>
      <c r="B78" s="30">
        <v>0.4</v>
      </c>
      <c r="C78" s="30">
        <v>1.6</v>
      </c>
      <c r="D78" s="7">
        <f t="shared" si="7"/>
        <v>8.777999999999974</v>
      </c>
      <c r="E78" s="7">
        <f t="shared" si="8"/>
        <v>48.90599999999986</v>
      </c>
      <c r="F78" s="7">
        <f t="shared" si="9"/>
        <v>8.777999999999974</v>
      </c>
      <c r="G78" s="7">
        <f t="shared" si="10"/>
        <v>-2529.2389999999996</v>
      </c>
      <c r="H78" s="30">
        <v>0</v>
      </c>
      <c r="I78" s="30">
        <v>5.1</v>
      </c>
      <c r="J78" s="7">
        <f t="shared" si="11"/>
        <v>13.793999999999961</v>
      </c>
      <c r="K78" s="7">
        <f t="shared" si="12"/>
        <v>116.62199999999967</v>
      </c>
      <c r="L78" s="30">
        <v>4.5</v>
      </c>
      <c r="M78" s="7">
        <f t="shared" si="13"/>
        <v>131.66999999999962</v>
      </c>
    </row>
    <row r="79" spans="1:13" s="4" customFormat="1" ht="12.75">
      <c r="A79" s="29">
        <v>1674.93</v>
      </c>
      <c r="B79" s="30">
        <v>0.1</v>
      </c>
      <c r="C79" s="30">
        <v>3.4</v>
      </c>
      <c r="D79" s="7">
        <f t="shared" si="7"/>
        <v>6.265000000000043</v>
      </c>
      <c r="E79" s="7">
        <f t="shared" si="8"/>
        <v>62.65000000000043</v>
      </c>
      <c r="F79" s="7">
        <f t="shared" si="9"/>
        <v>6.265000000000043</v>
      </c>
      <c r="G79" s="7">
        <f t="shared" si="10"/>
        <v>-2585.624</v>
      </c>
      <c r="H79" s="30">
        <v>0</v>
      </c>
      <c r="I79" s="30">
        <v>6.2</v>
      </c>
      <c r="J79" s="7">
        <f t="shared" si="11"/>
        <v>0</v>
      </c>
      <c r="K79" s="7">
        <f t="shared" si="12"/>
        <v>141.589000000001</v>
      </c>
      <c r="L79" s="30">
        <v>5.7</v>
      </c>
      <c r="M79" s="7">
        <f t="shared" si="13"/>
        <v>127.80600000000088</v>
      </c>
    </row>
    <row r="80" spans="1:13" s="4" customFormat="1" ht="12.75">
      <c r="A80" s="29">
        <v>1699.9</v>
      </c>
      <c r="B80" s="30">
        <v>0.1</v>
      </c>
      <c r="C80" s="30">
        <v>3.6</v>
      </c>
      <c r="D80" s="7">
        <f t="shared" si="7"/>
        <v>2.497000000000003</v>
      </c>
      <c r="E80" s="7">
        <f t="shared" si="8"/>
        <v>87.3950000000001</v>
      </c>
      <c r="F80" s="7">
        <f t="shared" si="9"/>
        <v>2.497000000000003</v>
      </c>
      <c r="G80" s="7">
        <f t="shared" si="10"/>
        <v>-2670.522</v>
      </c>
      <c r="H80" s="30">
        <v>0</v>
      </c>
      <c r="I80" s="30">
        <v>6.5</v>
      </c>
      <c r="J80" s="7">
        <f t="shared" si="11"/>
        <v>0</v>
      </c>
      <c r="K80" s="7">
        <f t="shared" si="12"/>
        <v>158.55950000000016</v>
      </c>
      <c r="L80" s="30">
        <v>5.5</v>
      </c>
      <c r="M80" s="7">
        <f t="shared" si="13"/>
        <v>139.83200000000014</v>
      </c>
    </row>
    <row r="81" spans="1:13" s="4" customFormat="1" ht="12.75">
      <c r="A81" s="29">
        <v>1724.28</v>
      </c>
      <c r="B81" s="30">
        <v>0.3</v>
      </c>
      <c r="C81" s="30">
        <v>3.9</v>
      </c>
      <c r="D81" s="7">
        <f t="shared" si="7"/>
        <v>4.875999999999976</v>
      </c>
      <c r="E81" s="7">
        <f t="shared" si="8"/>
        <v>91.42499999999956</v>
      </c>
      <c r="F81" s="7">
        <f t="shared" si="9"/>
        <v>4.875999999999976</v>
      </c>
      <c r="G81" s="7">
        <f t="shared" si="10"/>
        <v>-2757.0709999999995</v>
      </c>
      <c r="H81" s="30">
        <v>0</v>
      </c>
      <c r="I81" s="30">
        <v>3.3</v>
      </c>
      <c r="J81" s="7">
        <f t="shared" si="11"/>
        <v>0</v>
      </c>
      <c r="K81" s="7">
        <f t="shared" si="12"/>
        <v>119.46199999999943</v>
      </c>
      <c r="L81" s="30">
        <v>7</v>
      </c>
      <c r="M81" s="7">
        <f t="shared" si="13"/>
        <v>152.37499999999926</v>
      </c>
    </row>
    <row r="82" spans="1:13" s="4" customFormat="1" ht="12.75">
      <c r="A82" s="29">
        <v>1749.97</v>
      </c>
      <c r="B82" s="30">
        <v>0.7</v>
      </c>
      <c r="C82" s="30">
        <v>3.5</v>
      </c>
      <c r="D82" s="7">
        <f t="shared" si="7"/>
        <v>12.845000000000027</v>
      </c>
      <c r="E82" s="7">
        <f t="shared" si="8"/>
        <v>95.05300000000021</v>
      </c>
      <c r="F82" s="7">
        <f t="shared" si="9"/>
        <v>12.845000000000027</v>
      </c>
      <c r="G82" s="7">
        <f t="shared" si="10"/>
        <v>-2839.2789999999995</v>
      </c>
      <c r="H82" s="30">
        <v>0</v>
      </c>
      <c r="I82" s="30">
        <v>3.5</v>
      </c>
      <c r="J82" s="7">
        <f t="shared" si="11"/>
        <v>0</v>
      </c>
      <c r="K82" s="7">
        <f t="shared" si="12"/>
        <v>87.34600000000019</v>
      </c>
      <c r="L82" s="30">
        <v>6.5</v>
      </c>
      <c r="M82" s="7">
        <f t="shared" si="13"/>
        <v>173.40750000000037</v>
      </c>
    </row>
    <row r="83" spans="1:13" s="4" customFormat="1" ht="12.75">
      <c r="A83" s="29">
        <v>1774.82</v>
      </c>
      <c r="B83" s="30">
        <v>0.6</v>
      </c>
      <c r="C83" s="30">
        <v>3.4</v>
      </c>
      <c r="D83" s="7">
        <f t="shared" si="7"/>
        <v>16.15249999999994</v>
      </c>
      <c r="E83" s="7">
        <f t="shared" si="8"/>
        <v>85.73249999999969</v>
      </c>
      <c r="F83" s="7">
        <f t="shared" si="9"/>
        <v>16.15249999999994</v>
      </c>
      <c r="G83" s="7">
        <f t="shared" si="10"/>
        <v>-2908.8589999999995</v>
      </c>
      <c r="H83" s="30">
        <v>1.6</v>
      </c>
      <c r="I83" s="30">
        <v>4.8</v>
      </c>
      <c r="J83" s="7">
        <f t="shared" si="11"/>
        <v>19.879999999999928</v>
      </c>
      <c r="K83" s="7">
        <f t="shared" si="12"/>
        <v>103.12749999999963</v>
      </c>
      <c r="L83" s="30">
        <v>6.8</v>
      </c>
      <c r="M83" s="7">
        <f t="shared" si="13"/>
        <v>165.2524999999994</v>
      </c>
    </row>
    <row r="84" spans="1:13" s="4" customFormat="1" ht="12.75">
      <c r="A84" s="29">
        <v>1799.95</v>
      </c>
      <c r="B84" s="30">
        <v>0.6</v>
      </c>
      <c r="C84" s="30">
        <v>3.5</v>
      </c>
      <c r="D84" s="7">
        <f t="shared" si="7"/>
        <v>15.078000000000065</v>
      </c>
      <c r="E84" s="7">
        <f t="shared" si="8"/>
        <v>86.69850000000038</v>
      </c>
      <c r="F84" s="7">
        <f t="shared" si="9"/>
        <v>15.078000000000065</v>
      </c>
      <c r="G84" s="7">
        <f t="shared" si="10"/>
        <v>-2980.4795</v>
      </c>
      <c r="H84" s="30">
        <v>0</v>
      </c>
      <c r="I84" s="30">
        <v>6.3</v>
      </c>
      <c r="J84" s="7">
        <f t="shared" si="11"/>
        <v>20.104000000000088</v>
      </c>
      <c r="K84" s="7">
        <f t="shared" si="12"/>
        <v>139.4715000000006</v>
      </c>
      <c r="L84" s="30">
        <v>6</v>
      </c>
      <c r="M84" s="7">
        <f t="shared" si="13"/>
        <v>160.8320000000007</v>
      </c>
    </row>
    <row r="85" spans="1:13" s="4" customFormat="1" ht="12.75">
      <c r="A85" s="29">
        <v>1824.84</v>
      </c>
      <c r="B85" s="30">
        <v>0.3</v>
      </c>
      <c r="C85" s="30">
        <v>2.1</v>
      </c>
      <c r="D85" s="7">
        <f t="shared" si="7"/>
        <v>11.200499999999941</v>
      </c>
      <c r="E85" s="7">
        <f t="shared" si="8"/>
        <v>69.69199999999964</v>
      </c>
      <c r="F85" s="7">
        <f t="shared" si="9"/>
        <v>11.200499999999941</v>
      </c>
      <c r="G85" s="7">
        <f t="shared" si="10"/>
        <v>-3038.9709999999995</v>
      </c>
      <c r="H85" s="30">
        <v>1.6</v>
      </c>
      <c r="I85" s="30">
        <v>4.4</v>
      </c>
      <c r="J85" s="7">
        <f t="shared" si="11"/>
        <v>19.9119999999999</v>
      </c>
      <c r="K85" s="7">
        <f t="shared" si="12"/>
        <v>133.1614999999993</v>
      </c>
      <c r="L85" s="30">
        <v>3.5</v>
      </c>
      <c r="M85" s="7">
        <f t="shared" si="13"/>
        <v>118.2274999999994</v>
      </c>
    </row>
    <row r="86" spans="1:13" s="4" customFormat="1" ht="12.75">
      <c r="A86" s="29">
        <v>1849.74</v>
      </c>
      <c r="B86" s="30">
        <v>0.3</v>
      </c>
      <c r="C86" s="30">
        <v>2.4</v>
      </c>
      <c r="D86" s="7">
        <f aca="true" t="shared" si="14" ref="D86:D118">(B85+B86)*0.5*(A86-A85)</f>
        <v>7.470000000000027</v>
      </c>
      <c r="E86" s="7">
        <f aca="true" t="shared" si="15" ref="E86:E118">(C85+C86)*0.5*(A86-A85)</f>
        <v>56.025000000000205</v>
      </c>
      <c r="F86" s="7">
        <f aca="true" t="shared" si="16" ref="F86:F118">MIN(D86,E86)</f>
        <v>7.470000000000027</v>
      </c>
      <c r="G86" s="7">
        <f aca="true" t="shared" si="17" ref="G86:G118">D86-E86+G85</f>
        <v>-3087.526</v>
      </c>
      <c r="H86" s="30">
        <v>0.5</v>
      </c>
      <c r="I86" s="30">
        <v>5.4</v>
      </c>
      <c r="J86" s="7">
        <f aca="true" t="shared" si="18" ref="J86:J118">(H85+H86)*0.5*(A86-A85)</f>
        <v>26.145000000000095</v>
      </c>
      <c r="K86" s="7">
        <f aca="true" t="shared" si="19" ref="K86:K118">(I85+I86)*0.5*(A86-A85)</f>
        <v>122.01000000000046</v>
      </c>
      <c r="L86" s="30">
        <v>4.9</v>
      </c>
      <c r="M86" s="7">
        <f aca="true" t="shared" si="20" ref="M86:M118">(L85+L86)*0.5*(A86-A85)</f>
        <v>104.58000000000038</v>
      </c>
    </row>
    <row r="87" spans="1:13" s="4" customFormat="1" ht="12.75">
      <c r="A87" s="29">
        <v>1874.43</v>
      </c>
      <c r="B87" s="30">
        <v>0.3</v>
      </c>
      <c r="C87" s="30">
        <v>2.5</v>
      </c>
      <c r="D87" s="7">
        <f t="shared" si="14"/>
        <v>7.407000000000016</v>
      </c>
      <c r="E87" s="7">
        <f t="shared" si="15"/>
        <v>60.49050000000014</v>
      </c>
      <c r="F87" s="7">
        <f t="shared" si="16"/>
        <v>7.407000000000016</v>
      </c>
      <c r="G87" s="7">
        <f t="shared" si="17"/>
        <v>-3140.6095</v>
      </c>
      <c r="H87" s="30">
        <v>0</v>
      </c>
      <c r="I87" s="30">
        <v>5.2</v>
      </c>
      <c r="J87" s="7">
        <f t="shared" si="18"/>
        <v>6.172500000000014</v>
      </c>
      <c r="K87" s="7">
        <f t="shared" si="19"/>
        <v>130.8570000000003</v>
      </c>
      <c r="L87" s="30">
        <v>4.5</v>
      </c>
      <c r="M87" s="7">
        <f t="shared" si="20"/>
        <v>116.04300000000026</v>
      </c>
    </row>
    <row r="88" spans="1:13" s="4" customFormat="1" ht="12.75">
      <c r="A88" s="29">
        <v>1899.47</v>
      </c>
      <c r="B88" s="30">
        <v>0.4</v>
      </c>
      <c r="C88" s="30">
        <v>2.3</v>
      </c>
      <c r="D88" s="7">
        <f t="shared" si="14"/>
        <v>8.763999999999987</v>
      </c>
      <c r="E88" s="7">
        <f t="shared" si="15"/>
        <v>60.09599999999991</v>
      </c>
      <c r="F88" s="7">
        <f t="shared" si="16"/>
        <v>8.763999999999987</v>
      </c>
      <c r="G88" s="7">
        <f t="shared" si="17"/>
        <v>-3191.9415</v>
      </c>
      <c r="H88" s="30">
        <v>1.8</v>
      </c>
      <c r="I88" s="30">
        <v>4</v>
      </c>
      <c r="J88" s="7">
        <f t="shared" si="18"/>
        <v>22.53599999999997</v>
      </c>
      <c r="K88" s="7">
        <f t="shared" si="19"/>
        <v>115.18399999999983</v>
      </c>
      <c r="L88" s="30">
        <v>3.5</v>
      </c>
      <c r="M88" s="7">
        <f t="shared" si="20"/>
        <v>100.15999999999985</v>
      </c>
    </row>
    <row r="89" spans="1:13" s="4" customFormat="1" ht="12.75">
      <c r="A89" s="29">
        <v>1924.29</v>
      </c>
      <c r="B89" s="30">
        <v>0.2</v>
      </c>
      <c r="C89" s="30">
        <v>2.6</v>
      </c>
      <c r="D89" s="7">
        <f t="shared" si="14"/>
        <v>7.445999999999982</v>
      </c>
      <c r="E89" s="7">
        <f t="shared" si="15"/>
        <v>60.80899999999985</v>
      </c>
      <c r="F89" s="7">
        <f t="shared" si="16"/>
        <v>7.445999999999982</v>
      </c>
      <c r="G89" s="7">
        <f t="shared" si="17"/>
        <v>-3245.3044999999997</v>
      </c>
      <c r="H89" s="30">
        <v>0.3</v>
      </c>
      <c r="I89" s="30">
        <v>5.2</v>
      </c>
      <c r="J89" s="7">
        <f t="shared" si="18"/>
        <v>26.060999999999936</v>
      </c>
      <c r="K89" s="7">
        <f t="shared" si="19"/>
        <v>114.1719999999997</v>
      </c>
      <c r="L89" s="30">
        <v>4.5</v>
      </c>
      <c r="M89" s="7">
        <f t="shared" si="20"/>
        <v>99.27999999999975</v>
      </c>
    </row>
    <row r="90" spans="1:13" s="4" customFormat="1" ht="12.75">
      <c r="A90" s="29">
        <v>1949.17</v>
      </c>
      <c r="B90" s="30">
        <v>0.2</v>
      </c>
      <c r="C90" s="30">
        <v>2.6</v>
      </c>
      <c r="D90" s="7">
        <f t="shared" si="14"/>
        <v>4.976000000000022</v>
      </c>
      <c r="E90" s="7">
        <f t="shared" si="15"/>
        <v>64.68800000000029</v>
      </c>
      <c r="F90" s="7">
        <f t="shared" si="16"/>
        <v>4.976000000000022</v>
      </c>
      <c r="G90" s="7">
        <f t="shared" si="17"/>
        <v>-3305.0165</v>
      </c>
      <c r="H90" s="30">
        <v>0.6</v>
      </c>
      <c r="I90" s="30">
        <v>3</v>
      </c>
      <c r="J90" s="7">
        <f t="shared" si="18"/>
        <v>11.196000000000048</v>
      </c>
      <c r="K90" s="7">
        <f t="shared" si="19"/>
        <v>102.00800000000044</v>
      </c>
      <c r="L90" s="30">
        <v>4.8</v>
      </c>
      <c r="M90" s="7">
        <f t="shared" si="20"/>
        <v>115.69200000000052</v>
      </c>
    </row>
    <row r="91" spans="1:13" s="4" customFormat="1" ht="12.75">
      <c r="A91" s="29">
        <v>1974.05</v>
      </c>
      <c r="B91" s="30">
        <v>0.1</v>
      </c>
      <c r="C91" s="30">
        <v>3.4</v>
      </c>
      <c r="D91" s="7">
        <f t="shared" si="14"/>
        <v>3.731999999999983</v>
      </c>
      <c r="E91" s="7">
        <f t="shared" si="15"/>
        <v>74.63999999999965</v>
      </c>
      <c r="F91" s="7">
        <f t="shared" si="16"/>
        <v>3.731999999999983</v>
      </c>
      <c r="G91" s="7">
        <f t="shared" si="17"/>
        <v>-3375.9244999999996</v>
      </c>
      <c r="H91" s="30">
        <v>0.4</v>
      </c>
      <c r="I91" s="30">
        <v>5.5</v>
      </c>
      <c r="J91" s="7">
        <f t="shared" si="18"/>
        <v>12.43999999999994</v>
      </c>
      <c r="K91" s="7">
        <f t="shared" si="19"/>
        <v>105.7399999999995</v>
      </c>
      <c r="L91" s="30">
        <v>4.6</v>
      </c>
      <c r="M91" s="7">
        <f t="shared" si="20"/>
        <v>116.93599999999942</v>
      </c>
    </row>
    <row r="92" spans="1:13" s="4" customFormat="1" ht="12.75">
      <c r="A92" s="29">
        <v>1999.03</v>
      </c>
      <c r="B92" s="30">
        <v>0.1</v>
      </c>
      <c r="C92" s="30">
        <v>3.6</v>
      </c>
      <c r="D92" s="7">
        <f t="shared" si="14"/>
        <v>2.498000000000002</v>
      </c>
      <c r="E92" s="7">
        <f t="shared" si="15"/>
        <v>87.43000000000006</v>
      </c>
      <c r="F92" s="7">
        <f t="shared" si="16"/>
        <v>2.498000000000002</v>
      </c>
      <c r="G92" s="7">
        <f t="shared" si="17"/>
        <v>-3460.8565</v>
      </c>
      <c r="H92" s="30">
        <v>0.8</v>
      </c>
      <c r="I92" s="30">
        <v>5.4</v>
      </c>
      <c r="J92" s="7">
        <f t="shared" si="18"/>
        <v>14.988000000000014</v>
      </c>
      <c r="K92" s="7">
        <f t="shared" si="19"/>
        <v>136.1410000000001</v>
      </c>
      <c r="L92" s="30">
        <v>4.5</v>
      </c>
      <c r="M92" s="7">
        <f t="shared" si="20"/>
        <v>113.65900000000008</v>
      </c>
    </row>
    <row r="93" spans="1:13" s="4" customFormat="1" ht="12.75">
      <c r="A93" s="29">
        <v>2023.82</v>
      </c>
      <c r="B93" s="30">
        <v>0.6</v>
      </c>
      <c r="C93" s="30">
        <v>3</v>
      </c>
      <c r="D93" s="7">
        <f t="shared" si="14"/>
        <v>8.676499999999987</v>
      </c>
      <c r="E93" s="7">
        <f t="shared" si="15"/>
        <v>81.80699999999987</v>
      </c>
      <c r="F93" s="7">
        <f t="shared" si="16"/>
        <v>8.676499999999987</v>
      </c>
      <c r="G93" s="7">
        <f t="shared" si="17"/>
        <v>-3533.9869999999996</v>
      </c>
      <c r="H93" s="30">
        <v>0</v>
      </c>
      <c r="I93" s="30">
        <v>2.8</v>
      </c>
      <c r="J93" s="7">
        <f t="shared" si="18"/>
        <v>9.915999999999986</v>
      </c>
      <c r="K93" s="7">
        <f t="shared" si="19"/>
        <v>101.63899999999984</v>
      </c>
      <c r="L93" s="30">
        <v>5</v>
      </c>
      <c r="M93" s="7">
        <f t="shared" si="20"/>
        <v>117.75249999999983</v>
      </c>
    </row>
    <row r="94" spans="1:13" s="4" customFormat="1" ht="12.75">
      <c r="A94" s="29">
        <v>2048.61</v>
      </c>
      <c r="B94" s="30">
        <v>0.8</v>
      </c>
      <c r="C94" s="30">
        <v>3</v>
      </c>
      <c r="D94" s="7">
        <f t="shared" si="14"/>
        <v>17.353000000000133</v>
      </c>
      <c r="E94" s="7">
        <f t="shared" si="15"/>
        <v>74.37000000000057</v>
      </c>
      <c r="F94" s="7">
        <f t="shared" si="16"/>
        <v>17.353000000000133</v>
      </c>
      <c r="G94" s="7">
        <f t="shared" si="17"/>
        <v>-3591.004</v>
      </c>
      <c r="H94" s="30">
        <v>0</v>
      </c>
      <c r="I94" s="30">
        <v>2.9</v>
      </c>
      <c r="J94" s="7">
        <f t="shared" si="18"/>
        <v>0</v>
      </c>
      <c r="K94" s="7">
        <f t="shared" si="19"/>
        <v>70.65150000000054</v>
      </c>
      <c r="L94" s="30">
        <v>4</v>
      </c>
      <c r="M94" s="7">
        <f t="shared" si="20"/>
        <v>111.55500000000086</v>
      </c>
    </row>
    <row r="95" spans="1:13" s="4" customFormat="1" ht="12.75">
      <c r="A95" s="29">
        <v>2073.79</v>
      </c>
      <c r="B95" s="30">
        <v>1</v>
      </c>
      <c r="C95" s="30">
        <v>3.7</v>
      </c>
      <c r="D95" s="7">
        <f t="shared" si="14"/>
        <v>22.661999999999853</v>
      </c>
      <c r="E95" s="7">
        <f t="shared" si="15"/>
        <v>84.35299999999945</v>
      </c>
      <c r="F95" s="7">
        <f t="shared" si="16"/>
        <v>22.661999999999853</v>
      </c>
      <c r="G95" s="7">
        <f t="shared" si="17"/>
        <v>-3652.6949999999997</v>
      </c>
      <c r="H95" s="30">
        <v>0</v>
      </c>
      <c r="I95" s="30">
        <v>3.2</v>
      </c>
      <c r="J95" s="7">
        <f t="shared" si="18"/>
        <v>0</v>
      </c>
      <c r="K95" s="7">
        <f t="shared" si="19"/>
        <v>76.7989999999995</v>
      </c>
      <c r="L95" s="30">
        <v>4.3</v>
      </c>
      <c r="M95" s="7">
        <f t="shared" si="20"/>
        <v>104.49699999999933</v>
      </c>
    </row>
    <row r="96" spans="1:13" s="4" customFormat="1" ht="12.75">
      <c r="A96" s="29">
        <v>2098.75</v>
      </c>
      <c r="B96" s="30">
        <v>1.2</v>
      </c>
      <c r="C96" s="30">
        <v>3.4</v>
      </c>
      <c r="D96" s="7">
        <f t="shared" si="14"/>
        <v>27.456000000000042</v>
      </c>
      <c r="E96" s="7">
        <f t="shared" si="15"/>
        <v>88.60800000000012</v>
      </c>
      <c r="F96" s="7">
        <f t="shared" si="16"/>
        <v>27.456000000000042</v>
      </c>
      <c r="G96" s="7">
        <f t="shared" si="17"/>
        <v>-3713.8469999999998</v>
      </c>
      <c r="H96" s="30">
        <v>0</v>
      </c>
      <c r="I96" s="30">
        <v>3</v>
      </c>
      <c r="J96" s="7">
        <f t="shared" si="18"/>
        <v>0</v>
      </c>
      <c r="K96" s="7">
        <f t="shared" si="19"/>
        <v>77.37600000000012</v>
      </c>
      <c r="L96" s="30">
        <v>4.5</v>
      </c>
      <c r="M96" s="7">
        <f t="shared" si="20"/>
        <v>109.82400000000017</v>
      </c>
    </row>
    <row r="97" spans="1:13" s="4" customFormat="1" ht="12.75">
      <c r="A97" s="29">
        <v>2123.51</v>
      </c>
      <c r="B97" s="30">
        <v>0.8</v>
      </c>
      <c r="C97" s="30">
        <v>4.2</v>
      </c>
      <c r="D97" s="7">
        <f t="shared" si="14"/>
        <v>24.76000000000022</v>
      </c>
      <c r="E97" s="7">
        <f t="shared" si="15"/>
        <v>94.08800000000082</v>
      </c>
      <c r="F97" s="7">
        <f t="shared" si="16"/>
        <v>24.76000000000022</v>
      </c>
      <c r="G97" s="7">
        <f t="shared" si="17"/>
        <v>-3783.175</v>
      </c>
      <c r="H97" s="30">
        <v>0</v>
      </c>
      <c r="I97" s="30">
        <v>3.2</v>
      </c>
      <c r="J97" s="7">
        <f t="shared" si="18"/>
        <v>0</v>
      </c>
      <c r="K97" s="7">
        <f t="shared" si="19"/>
        <v>76.75600000000068</v>
      </c>
      <c r="L97" s="30">
        <v>4.6</v>
      </c>
      <c r="M97" s="7">
        <f t="shared" si="20"/>
        <v>112.65800000000098</v>
      </c>
    </row>
    <row r="98" spans="1:13" s="4" customFormat="1" ht="12.75">
      <c r="A98" s="29">
        <v>2148.56</v>
      </c>
      <c r="B98" s="30">
        <v>0.6</v>
      </c>
      <c r="C98" s="30">
        <v>4</v>
      </c>
      <c r="D98" s="7">
        <f t="shared" si="14"/>
        <v>17.53499999999981</v>
      </c>
      <c r="E98" s="7">
        <f t="shared" si="15"/>
        <v>102.70499999999888</v>
      </c>
      <c r="F98" s="7">
        <f t="shared" si="16"/>
        <v>17.53499999999981</v>
      </c>
      <c r="G98" s="7">
        <f t="shared" si="17"/>
        <v>-3868.3449999999993</v>
      </c>
      <c r="H98" s="30">
        <v>0</v>
      </c>
      <c r="I98" s="30">
        <v>3.5</v>
      </c>
      <c r="J98" s="7">
        <f t="shared" si="18"/>
        <v>0</v>
      </c>
      <c r="K98" s="7">
        <f t="shared" si="19"/>
        <v>83.9174999999991</v>
      </c>
      <c r="L98" s="30">
        <v>5.6</v>
      </c>
      <c r="M98" s="7">
        <f t="shared" si="20"/>
        <v>127.7549999999986</v>
      </c>
    </row>
    <row r="99" spans="1:13" s="4" customFormat="1" ht="12.75">
      <c r="A99" s="29">
        <v>2173.07</v>
      </c>
      <c r="B99" s="30">
        <v>1</v>
      </c>
      <c r="C99" s="30">
        <v>4.4</v>
      </c>
      <c r="D99" s="7">
        <f t="shared" si="14"/>
        <v>19.608000000000175</v>
      </c>
      <c r="E99" s="7">
        <f t="shared" si="15"/>
        <v>102.94200000000092</v>
      </c>
      <c r="F99" s="7">
        <f t="shared" si="16"/>
        <v>19.608000000000175</v>
      </c>
      <c r="G99" s="7">
        <f t="shared" si="17"/>
        <v>-3951.679</v>
      </c>
      <c r="H99" s="30">
        <v>0</v>
      </c>
      <c r="I99" s="30">
        <v>1.1</v>
      </c>
      <c r="J99" s="7">
        <f t="shared" si="18"/>
        <v>0</v>
      </c>
      <c r="K99" s="7">
        <f t="shared" si="19"/>
        <v>56.373000000000495</v>
      </c>
      <c r="L99" s="30">
        <v>6.3</v>
      </c>
      <c r="M99" s="7">
        <f t="shared" si="20"/>
        <v>145.83450000000127</v>
      </c>
    </row>
    <row r="100" spans="1:13" s="4" customFormat="1" ht="12.75">
      <c r="A100" s="29">
        <v>2198.46</v>
      </c>
      <c r="B100" s="30">
        <v>1.2</v>
      </c>
      <c r="C100" s="30">
        <v>4.5</v>
      </c>
      <c r="D100" s="7">
        <f t="shared" si="14"/>
        <v>27.928999999999863</v>
      </c>
      <c r="E100" s="7">
        <f t="shared" si="15"/>
        <v>112.98549999999943</v>
      </c>
      <c r="F100" s="7">
        <f t="shared" si="16"/>
        <v>27.928999999999863</v>
      </c>
      <c r="G100" s="7">
        <f t="shared" si="17"/>
        <v>-4036.7355</v>
      </c>
      <c r="H100" s="30">
        <v>0</v>
      </c>
      <c r="I100" s="30">
        <v>1.1</v>
      </c>
      <c r="J100" s="7">
        <f t="shared" si="18"/>
        <v>0</v>
      </c>
      <c r="K100" s="7">
        <f t="shared" si="19"/>
        <v>27.928999999999863</v>
      </c>
      <c r="L100" s="30">
        <v>5.5</v>
      </c>
      <c r="M100" s="7">
        <f t="shared" si="20"/>
        <v>149.80099999999925</v>
      </c>
    </row>
    <row r="101" spans="1:13" s="4" customFormat="1" ht="12.75">
      <c r="A101" s="29">
        <v>2221.9</v>
      </c>
      <c r="B101" s="30">
        <v>2</v>
      </c>
      <c r="C101" s="30">
        <v>4.7</v>
      </c>
      <c r="D101" s="7">
        <f t="shared" si="14"/>
        <v>37.50400000000009</v>
      </c>
      <c r="E101" s="7">
        <f t="shared" si="15"/>
        <v>107.82400000000024</v>
      </c>
      <c r="F101" s="7">
        <f t="shared" si="16"/>
        <v>37.50400000000009</v>
      </c>
      <c r="G101" s="7">
        <f t="shared" si="17"/>
        <v>-4107.0554999999995</v>
      </c>
      <c r="H101" s="30">
        <v>0</v>
      </c>
      <c r="I101" s="30">
        <v>1</v>
      </c>
      <c r="J101" s="7">
        <f t="shared" si="18"/>
        <v>0</v>
      </c>
      <c r="K101" s="7">
        <f t="shared" si="19"/>
        <v>24.61200000000006</v>
      </c>
      <c r="L101" s="30">
        <v>7</v>
      </c>
      <c r="M101" s="7">
        <f t="shared" si="20"/>
        <v>146.50000000000034</v>
      </c>
    </row>
    <row r="102" spans="1:13" s="4" customFormat="1" ht="12.75">
      <c r="A102" s="29">
        <v>2246.78</v>
      </c>
      <c r="B102" s="30">
        <v>3.2</v>
      </c>
      <c r="C102" s="30">
        <v>5.5</v>
      </c>
      <c r="D102" s="7">
        <f t="shared" si="14"/>
        <v>64.68800000000029</v>
      </c>
      <c r="E102" s="7">
        <f t="shared" si="15"/>
        <v>126.88800000000055</v>
      </c>
      <c r="F102" s="7">
        <f t="shared" si="16"/>
        <v>64.68800000000029</v>
      </c>
      <c r="G102" s="7">
        <f t="shared" si="17"/>
        <v>-4169.255499999999</v>
      </c>
      <c r="H102" s="30">
        <v>0</v>
      </c>
      <c r="I102" s="30">
        <v>1.1</v>
      </c>
      <c r="J102" s="7">
        <f t="shared" si="18"/>
        <v>0</v>
      </c>
      <c r="K102" s="7">
        <f t="shared" si="19"/>
        <v>26.124000000000116</v>
      </c>
      <c r="L102" s="30">
        <v>7.7</v>
      </c>
      <c r="M102" s="7">
        <f t="shared" si="20"/>
        <v>182.8680000000008</v>
      </c>
    </row>
    <row r="103" spans="1:13" s="4" customFormat="1" ht="12.75">
      <c r="A103" s="29">
        <v>2298.34</v>
      </c>
      <c r="B103" s="30">
        <v>0.6</v>
      </c>
      <c r="C103" s="30">
        <v>6.3</v>
      </c>
      <c r="D103" s="7">
        <f t="shared" si="14"/>
        <v>97.9639999999999</v>
      </c>
      <c r="E103" s="7">
        <f t="shared" si="15"/>
        <v>304.2039999999997</v>
      </c>
      <c r="F103" s="7">
        <f t="shared" si="16"/>
        <v>97.9639999999999</v>
      </c>
      <c r="G103" s="7">
        <f t="shared" si="17"/>
        <v>-4375.495499999999</v>
      </c>
      <c r="H103" s="30">
        <v>1.4</v>
      </c>
      <c r="I103" s="30">
        <v>3.3</v>
      </c>
      <c r="J103" s="7">
        <f t="shared" si="18"/>
        <v>36.091999999999956</v>
      </c>
      <c r="K103" s="7">
        <f t="shared" si="19"/>
        <v>113.43199999999989</v>
      </c>
      <c r="L103" s="30">
        <v>10</v>
      </c>
      <c r="M103" s="7">
        <f t="shared" si="20"/>
        <v>456.3059999999995</v>
      </c>
    </row>
    <row r="104" spans="1:13" s="4" customFormat="1" ht="12.75">
      <c r="A104" s="29">
        <v>2323.32</v>
      </c>
      <c r="B104" s="30">
        <v>0.6</v>
      </c>
      <c r="C104" s="30">
        <v>4.9</v>
      </c>
      <c r="D104" s="7">
        <f t="shared" si="14"/>
        <v>14.98800000000001</v>
      </c>
      <c r="E104" s="7">
        <f t="shared" si="15"/>
        <v>139.8880000000001</v>
      </c>
      <c r="F104" s="7">
        <f t="shared" si="16"/>
        <v>14.98800000000001</v>
      </c>
      <c r="G104" s="7">
        <f t="shared" si="17"/>
        <v>-4500.395499999999</v>
      </c>
      <c r="H104" s="30">
        <v>0.9</v>
      </c>
      <c r="I104" s="30">
        <v>3.4</v>
      </c>
      <c r="J104" s="7">
        <f t="shared" si="18"/>
        <v>28.727000000000018</v>
      </c>
      <c r="K104" s="7">
        <f t="shared" si="19"/>
        <v>83.68300000000005</v>
      </c>
      <c r="L104" s="30">
        <v>10</v>
      </c>
      <c r="M104" s="7">
        <f t="shared" si="20"/>
        <v>249.80000000000018</v>
      </c>
    </row>
    <row r="105" spans="1:13" s="4" customFormat="1" ht="12.75">
      <c r="A105" s="29">
        <v>2348.17</v>
      </c>
      <c r="B105" s="30">
        <v>0.8</v>
      </c>
      <c r="C105" s="30">
        <v>5.8</v>
      </c>
      <c r="D105" s="7">
        <f t="shared" si="14"/>
        <v>17.394999999999936</v>
      </c>
      <c r="E105" s="7">
        <f t="shared" si="15"/>
        <v>132.9474999999995</v>
      </c>
      <c r="F105" s="7">
        <f t="shared" si="16"/>
        <v>17.394999999999936</v>
      </c>
      <c r="G105" s="7">
        <f t="shared" si="17"/>
        <v>-4615.9479999999985</v>
      </c>
      <c r="H105" s="30">
        <v>1.1</v>
      </c>
      <c r="I105" s="30">
        <v>3.3</v>
      </c>
      <c r="J105" s="7">
        <f t="shared" si="18"/>
        <v>24.84999999999991</v>
      </c>
      <c r="K105" s="7">
        <f t="shared" si="19"/>
        <v>83.24749999999969</v>
      </c>
      <c r="L105" s="30">
        <v>10</v>
      </c>
      <c r="M105" s="7">
        <f t="shared" si="20"/>
        <v>248.4999999999991</v>
      </c>
    </row>
    <row r="106" spans="1:13" s="4" customFormat="1" ht="12.75">
      <c r="A106" s="29">
        <v>2373.38</v>
      </c>
      <c r="B106" s="30">
        <v>2.2</v>
      </c>
      <c r="C106" s="30">
        <v>6.6</v>
      </c>
      <c r="D106" s="7">
        <f t="shared" si="14"/>
        <v>37.815000000000055</v>
      </c>
      <c r="E106" s="7">
        <f t="shared" si="15"/>
        <v>156.30200000000022</v>
      </c>
      <c r="F106" s="7">
        <f t="shared" si="16"/>
        <v>37.815000000000055</v>
      </c>
      <c r="G106" s="7">
        <f t="shared" si="17"/>
        <v>-4734.434999999999</v>
      </c>
      <c r="H106" s="30">
        <v>2.3</v>
      </c>
      <c r="I106" s="30">
        <v>3.3</v>
      </c>
      <c r="J106" s="7">
        <f t="shared" si="18"/>
        <v>42.85700000000006</v>
      </c>
      <c r="K106" s="7">
        <f t="shared" si="19"/>
        <v>83.19300000000011</v>
      </c>
      <c r="L106" s="30">
        <v>11</v>
      </c>
      <c r="M106" s="7">
        <f t="shared" si="20"/>
        <v>264.7050000000004</v>
      </c>
    </row>
    <row r="107" spans="1:13" s="4" customFormat="1" ht="12.75">
      <c r="A107" s="29">
        <v>2398.3</v>
      </c>
      <c r="B107" s="30">
        <v>2.1</v>
      </c>
      <c r="C107" s="30">
        <v>6</v>
      </c>
      <c r="D107" s="7">
        <f t="shared" si="14"/>
        <v>53.578000000000166</v>
      </c>
      <c r="E107" s="7">
        <f t="shared" si="15"/>
        <v>156.99600000000046</v>
      </c>
      <c r="F107" s="7">
        <f t="shared" si="16"/>
        <v>53.578000000000166</v>
      </c>
      <c r="G107" s="7">
        <f t="shared" si="17"/>
        <v>-4837.852999999999</v>
      </c>
      <c r="H107" s="30">
        <v>2.7</v>
      </c>
      <c r="I107" s="30">
        <v>4.5</v>
      </c>
      <c r="J107" s="7">
        <f t="shared" si="18"/>
        <v>62.30000000000018</v>
      </c>
      <c r="K107" s="7">
        <f t="shared" si="19"/>
        <v>97.18800000000029</v>
      </c>
      <c r="L107" s="30">
        <v>12.5</v>
      </c>
      <c r="M107" s="7">
        <f t="shared" si="20"/>
        <v>292.81000000000085</v>
      </c>
    </row>
    <row r="108" spans="1:13" s="4" customFormat="1" ht="12.75">
      <c r="A108" s="29">
        <v>2423.79</v>
      </c>
      <c r="B108" s="30">
        <v>1.8</v>
      </c>
      <c r="C108" s="30">
        <v>5.7</v>
      </c>
      <c r="D108" s="7">
        <f t="shared" si="14"/>
        <v>49.70549999999958</v>
      </c>
      <c r="E108" s="7">
        <f t="shared" si="15"/>
        <v>149.11649999999872</v>
      </c>
      <c r="F108" s="7">
        <f t="shared" si="16"/>
        <v>49.70549999999958</v>
      </c>
      <c r="G108" s="7">
        <f t="shared" si="17"/>
        <v>-4937.263999999998</v>
      </c>
      <c r="H108" s="30">
        <v>2.2</v>
      </c>
      <c r="I108" s="30">
        <v>4.8</v>
      </c>
      <c r="J108" s="7">
        <f t="shared" si="18"/>
        <v>62.45049999999947</v>
      </c>
      <c r="K108" s="7">
        <f t="shared" si="19"/>
        <v>118.528499999999</v>
      </c>
      <c r="L108" s="30">
        <v>12.1</v>
      </c>
      <c r="M108" s="7">
        <f t="shared" si="20"/>
        <v>313.5269999999973</v>
      </c>
    </row>
    <row r="109" spans="1:13" s="4" customFormat="1" ht="12.75">
      <c r="A109" s="29">
        <v>2448.01</v>
      </c>
      <c r="B109" s="30">
        <v>2</v>
      </c>
      <c r="C109" s="30">
        <v>4</v>
      </c>
      <c r="D109" s="7">
        <f t="shared" si="14"/>
        <v>46.018000000000484</v>
      </c>
      <c r="E109" s="7">
        <f t="shared" si="15"/>
        <v>117.46700000000122</v>
      </c>
      <c r="F109" s="7">
        <f t="shared" si="16"/>
        <v>46.018000000000484</v>
      </c>
      <c r="G109" s="7">
        <f t="shared" si="17"/>
        <v>-5008.712999999999</v>
      </c>
      <c r="H109" s="30">
        <v>2.1</v>
      </c>
      <c r="I109" s="30">
        <v>4.3</v>
      </c>
      <c r="J109" s="7">
        <f t="shared" si="18"/>
        <v>52.073000000000555</v>
      </c>
      <c r="K109" s="7">
        <f t="shared" si="19"/>
        <v>110.20100000000116</v>
      </c>
      <c r="L109" s="30">
        <v>10.5</v>
      </c>
      <c r="M109" s="7">
        <f t="shared" si="20"/>
        <v>273.6860000000029</v>
      </c>
    </row>
    <row r="110" spans="1:13" s="4" customFormat="1" ht="12.75">
      <c r="A110" s="29">
        <v>2473.51</v>
      </c>
      <c r="B110" s="30">
        <v>2.3</v>
      </c>
      <c r="C110" s="30">
        <v>3.5</v>
      </c>
      <c r="D110" s="7">
        <f t="shared" si="14"/>
        <v>54.824999999999996</v>
      </c>
      <c r="E110" s="7">
        <f t="shared" si="15"/>
        <v>95.625</v>
      </c>
      <c r="F110" s="7">
        <f t="shared" si="16"/>
        <v>54.824999999999996</v>
      </c>
      <c r="G110" s="7">
        <f t="shared" si="17"/>
        <v>-5049.512999999999</v>
      </c>
      <c r="H110" s="30">
        <v>2.1</v>
      </c>
      <c r="I110" s="30">
        <v>4</v>
      </c>
      <c r="J110" s="7">
        <f t="shared" si="18"/>
        <v>53.550000000000004</v>
      </c>
      <c r="K110" s="7">
        <f t="shared" si="19"/>
        <v>105.825</v>
      </c>
      <c r="L110" s="30">
        <v>10.5</v>
      </c>
      <c r="M110" s="7">
        <f t="shared" si="20"/>
        <v>267.75</v>
      </c>
    </row>
    <row r="111" spans="1:13" s="4" customFormat="1" ht="12.75">
      <c r="A111" s="29">
        <v>2498.49</v>
      </c>
      <c r="B111" s="30">
        <v>3.1</v>
      </c>
      <c r="C111" s="30">
        <v>2.8</v>
      </c>
      <c r="D111" s="7">
        <f t="shared" si="14"/>
        <v>67.44599999999883</v>
      </c>
      <c r="E111" s="7">
        <f t="shared" si="15"/>
        <v>78.68699999999862</v>
      </c>
      <c r="F111" s="7">
        <f t="shared" si="16"/>
        <v>67.44599999999883</v>
      </c>
      <c r="G111" s="7">
        <f t="shared" si="17"/>
        <v>-5060.753999999999</v>
      </c>
      <c r="H111" s="30">
        <v>3.3</v>
      </c>
      <c r="I111" s="30">
        <v>3.8</v>
      </c>
      <c r="J111" s="7">
        <f t="shared" si="18"/>
        <v>67.44599999999883</v>
      </c>
      <c r="K111" s="7">
        <f t="shared" si="19"/>
        <v>97.42199999999829</v>
      </c>
      <c r="L111" s="30">
        <v>11</v>
      </c>
      <c r="M111" s="7">
        <f t="shared" si="20"/>
        <v>268.5349999999953</v>
      </c>
    </row>
    <row r="112" spans="1:13" s="4" customFormat="1" ht="12.75">
      <c r="A112" s="29">
        <v>2523.5</v>
      </c>
      <c r="B112" s="30">
        <v>3.8</v>
      </c>
      <c r="C112" s="30">
        <v>2.9</v>
      </c>
      <c r="D112" s="7">
        <v>0.6</v>
      </c>
      <c r="E112" s="7">
        <f t="shared" si="15"/>
        <v>71.27850000000062</v>
      </c>
      <c r="F112" s="7">
        <f t="shared" si="16"/>
        <v>0.6</v>
      </c>
      <c r="G112" s="7">
        <f t="shared" si="17"/>
        <v>-5131.4325</v>
      </c>
      <c r="H112" s="30">
        <v>3.8</v>
      </c>
      <c r="I112" s="30">
        <v>4</v>
      </c>
      <c r="J112" s="7">
        <f t="shared" si="18"/>
        <v>88.78550000000077</v>
      </c>
      <c r="K112" s="7">
        <f t="shared" si="19"/>
        <v>97.53900000000085</v>
      </c>
      <c r="L112" s="30">
        <v>10.5</v>
      </c>
      <c r="M112" s="7">
        <f t="shared" si="20"/>
        <v>268.85750000000235</v>
      </c>
    </row>
    <row r="113" spans="1:13" s="4" customFormat="1" ht="12.75">
      <c r="A113" s="29">
        <v>2548.44</v>
      </c>
      <c r="B113" s="30">
        <v>3.5</v>
      </c>
      <c r="C113" s="30">
        <v>3.2</v>
      </c>
      <c r="D113" s="7">
        <f t="shared" si="14"/>
        <v>91.03100000000019</v>
      </c>
      <c r="E113" s="7">
        <f t="shared" si="15"/>
        <v>76.06700000000016</v>
      </c>
      <c r="F113" s="7">
        <f t="shared" si="16"/>
        <v>76.06700000000016</v>
      </c>
      <c r="G113" s="7">
        <f t="shared" si="17"/>
        <v>-5116.4685</v>
      </c>
      <c r="H113" s="30">
        <v>3.7</v>
      </c>
      <c r="I113" s="30">
        <v>4.1</v>
      </c>
      <c r="J113" s="7">
        <f t="shared" si="18"/>
        <v>93.5250000000002</v>
      </c>
      <c r="K113" s="7">
        <f t="shared" si="19"/>
        <v>101.00700000000022</v>
      </c>
      <c r="L113" s="30">
        <v>11</v>
      </c>
      <c r="M113" s="7">
        <f t="shared" si="20"/>
        <v>268.1050000000006</v>
      </c>
    </row>
    <row r="114" spans="1:13" s="4" customFormat="1" ht="12.75">
      <c r="A114" s="29">
        <v>2573.53</v>
      </c>
      <c r="B114" s="30">
        <v>2.9</v>
      </c>
      <c r="C114" s="30">
        <v>2.5</v>
      </c>
      <c r="D114" s="7">
        <f t="shared" si="14"/>
        <v>80.28800000000047</v>
      </c>
      <c r="E114" s="7">
        <f t="shared" si="15"/>
        <v>71.50650000000041</v>
      </c>
      <c r="F114" s="7">
        <f t="shared" si="16"/>
        <v>71.50650000000041</v>
      </c>
      <c r="G114" s="7">
        <f t="shared" si="17"/>
        <v>-5107.687</v>
      </c>
      <c r="H114" s="30">
        <v>2.7</v>
      </c>
      <c r="I114" s="30">
        <v>3.8</v>
      </c>
      <c r="J114" s="7">
        <f t="shared" si="18"/>
        <v>80.28800000000047</v>
      </c>
      <c r="K114" s="7">
        <f t="shared" si="19"/>
        <v>99.10550000000057</v>
      </c>
      <c r="L114" s="30">
        <v>9</v>
      </c>
      <c r="M114" s="7">
        <f t="shared" si="20"/>
        <v>250.90000000000146</v>
      </c>
    </row>
    <row r="115" spans="1:13" s="4" customFormat="1" ht="12.75">
      <c r="A115" s="29">
        <v>2598.47</v>
      </c>
      <c r="B115" s="30">
        <v>2.1</v>
      </c>
      <c r="C115" s="30">
        <v>3.5</v>
      </c>
      <c r="D115" s="7">
        <f t="shared" si="14"/>
        <v>62.349999999999</v>
      </c>
      <c r="E115" s="7">
        <f t="shared" si="15"/>
        <v>74.8199999999988</v>
      </c>
      <c r="F115" s="7">
        <f t="shared" si="16"/>
        <v>62.349999999999</v>
      </c>
      <c r="G115" s="7">
        <f t="shared" si="17"/>
        <v>-5120.156999999999</v>
      </c>
      <c r="H115" s="30">
        <v>2.3</v>
      </c>
      <c r="I115" s="30">
        <v>4.3</v>
      </c>
      <c r="J115" s="7">
        <f t="shared" si="18"/>
        <v>62.349999999999</v>
      </c>
      <c r="K115" s="7">
        <f t="shared" si="19"/>
        <v>101.00699999999837</v>
      </c>
      <c r="L115" s="30">
        <v>17</v>
      </c>
      <c r="M115" s="7">
        <f t="shared" si="20"/>
        <v>324.2199999999948</v>
      </c>
    </row>
    <row r="116" spans="1:13" s="4" customFormat="1" ht="12.75">
      <c r="A116" s="29">
        <v>2623.39</v>
      </c>
      <c r="B116" s="30">
        <v>1.6</v>
      </c>
      <c r="C116" s="30">
        <v>2.7</v>
      </c>
      <c r="D116" s="7">
        <f t="shared" si="14"/>
        <v>46.10200000000014</v>
      </c>
      <c r="E116" s="7">
        <f t="shared" si="15"/>
        <v>77.25200000000022</v>
      </c>
      <c r="F116" s="7">
        <f t="shared" si="16"/>
        <v>46.10200000000014</v>
      </c>
      <c r="G116" s="7">
        <f t="shared" si="17"/>
        <v>-5151.306999999999</v>
      </c>
      <c r="H116" s="30">
        <v>1.6</v>
      </c>
      <c r="I116" s="30">
        <v>4.1</v>
      </c>
      <c r="J116" s="7">
        <f t="shared" si="18"/>
        <v>48.59400000000014</v>
      </c>
      <c r="K116" s="7">
        <f t="shared" si="19"/>
        <v>104.66400000000029</v>
      </c>
      <c r="L116" s="30">
        <v>16</v>
      </c>
      <c r="M116" s="7">
        <f t="shared" si="20"/>
        <v>411.1800000000012</v>
      </c>
    </row>
    <row r="117" spans="1:13" s="4" customFormat="1" ht="12.75">
      <c r="A117" s="29">
        <v>2648.33</v>
      </c>
      <c r="B117" s="30">
        <v>2</v>
      </c>
      <c r="C117" s="30">
        <v>2.2</v>
      </c>
      <c r="D117" s="7">
        <f t="shared" si="14"/>
        <v>44.8920000000001</v>
      </c>
      <c r="E117" s="7">
        <f t="shared" si="15"/>
        <v>61.10300000000014</v>
      </c>
      <c r="F117" s="7">
        <f t="shared" si="16"/>
        <v>44.8920000000001</v>
      </c>
      <c r="G117" s="7">
        <f t="shared" si="17"/>
        <v>-5167.517999999999</v>
      </c>
      <c r="H117" s="30">
        <v>1</v>
      </c>
      <c r="I117" s="30">
        <v>3.8</v>
      </c>
      <c r="J117" s="7">
        <f t="shared" si="18"/>
        <v>32.422000000000075</v>
      </c>
      <c r="K117" s="7">
        <f t="shared" si="19"/>
        <v>98.5130000000002</v>
      </c>
      <c r="L117" s="30">
        <v>15.5</v>
      </c>
      <c r="M117" s="7">
        <f t="shared" si="20"/>
        <v>392.80500000000086</v>
      </c>
    </row>
    <row r="118" spans="1:13" s="4" customFormat="1" ht="13.5" thickBot="1">
      <c r="A118" s="29">
        <v>2664.48</v>
      </c>
      <c r="B118" s="30">
        <v>3.2</v>
      </c>
      <c r="C118" s="30">
        <v>0.6</v>
      </c>
      <c r="D118" s="7">
        <f t="shared" si="14"/>
        <v>41.99000000000024</v>
      </c>
      <c r="E118" s="7">
        <f t="shared" si="15"/>
        <v>22.61000000000013</v>
      </c>
      <c r="F118" s="7">
        <f t="shared" si="16"/>
        <v>22.61000000000013</v>
      </c>
      <c r="G118" s="7">
        <f t="shared" si="17"/>
        <v>-5148.137999999999</v>
      </c>
      <c r="H118" s="30">
        <v>1.5</v>
      </c>
      <c r="I118" s="30">
        <v>2.8</v>
      </c>
      <c r="J118" s="7">
        <f t="shared" si="18"/>
        <v>20.187500000000114</v>
      </c>
      <c r="K118" s="7">
        <f t="shared" si="19"/>
        <v>53.2950000000003</v>
      </c>
      <c r="L118" s="30">
        <v>15</v>
      </c>
      <c r="M118" s="7">
        <f t="shared" si="20"/>
        <v>246.2875000000014</v>
      </c>
    </row>
    <row r="119" spans="1:13" s="4" customFormat="1" ht="13.5" thickBot="1">
      <c r="A119" s="66" t="s">
        <v>13</v>
      </c>
      <c r="B119" s="67"/>
      <c r="C119" s="68"/>
      <c r="D119" s="69">
        <f>SUM(D9:D118)</f>
        <v>2156.9984999999997</v>
      </c>
      <c r="E119" s="69">
        <f>SUM(E9:E118)</f>
        <v>7305.136500000002</v>
      </c>
      <c r="F119" s="69">
        <f>SUM(F9:F118)</f>
        <v>2044.9669999999996</v>
      </c>
      <c r="G119" s="69">
        <f>G118</f>
        <v>-5148.137999999999</v>
      </c>
      <c r="H119" s="25"/>
      <c r="I119" s="25"/>
      <c r="J119" s="69">
        <f>SUM(J9:J118)</f>
        <v>1790.5779999999995</v>
      </c>
      <c r="K119" s="69">
        <f>SUM(K9:K118)</f>
        <v>10321.7735</v>
      </c>
      <c r="L119" s="25"/>
      <c r="M119" s="69">
        <f>SUM(M9:M118)</f>
        <v>16590.7225</v>
      </c>
    </row>
    <row r="120" spans="1:13" s="4" customFormat="1" ht="12.75">
      <c r="A120" s="26"/>
      <c r="B120" s="27"/>
      <c r="C120" s="27"/>
      <c r="D120" s="28"/>
      <c r="E120" s="28"/>
      <c r="F120" s="28"/>
      <c r="G120" s="28"/>
      <c r="H120" s="10"/>
      <c r="I120" s="10"/>
      <c r="J120" s="28"/>
      <c r="K120" s="28"/>
      <c r="L120" s="25"/>
      <c r="M120" s="28"/>
    </row>
  </sheetData>
  <sheetProtection/>
  <mergeCells count="14">
    <mergeCell ref="A2:M2"/>
    <mergeCell ref="A3:M3"/>
    <mergeCell ref="A4:A6"/>
    <mergeCell ref="B4:E4"/>
    <mergeCell ref="L4:M4"/>
    <mergeCell ref="G4:G6"/>
    <mergeCell ref="F4:F6"/>
    <mergeCell ref="H4:K4"/>
    <mergeCell ref="H5:I5"/>
    <mergeCell ref="A119:C119"/>
    <mergeCell ref="J5:K5"/>
    <mergeCell ref="B5:C5"/>
    <mergeCell ref="D5:E5"/>
    <mergeCell ref="A7:M7"/>
  </mergeCells>
  <printOptions horizontalCentered="1"/>
  <pageMargins left="0.5905511811023623" right="0.1968503937007874" top="0.5905511811023623" bottom="0.7874015748031497" header="0" footer="0"/>
  <pageSetup horizontalDpi="300" verticalDpi="3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Iwański Zbigniew</dc:creator>
  <cp:keywords/>
  <dc:description/>
  <cp:lastModifiedBy>KORNAK</cp:lastModifiedBy>
  <cp:lastPrinted>2009-06-07T17:00:22Z</cp:lastPrinted>
  <dcterms:created xsi:type="dcterms:W3CDTF">2002-08-28T16:07:10Z</dcterms:created>
  <dcterms:modified xsi:type="dcterms:W3CDTF">2009-06-07T17:01:15Z</dcterms:modified>
  <cp:category/>
  <cp:version/>
  <cp:contentType/>
  <cp:contentStatus/>
</cp:coreProperties>
</file>